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u-Wei\Google 雲端硬碟\EP\16. 各類表單\國外出差\"/>
    </mc:Choice>
  </mc:AlternateContent>
  <bookViews>
    <workbookView xWindow="0" yWindow="0" windowWidth="28800" windowHeight="12060" activeTab="5"/>
  </bookViews>
  <sheets>
    <sheet name="國外出差旅費報告表" sheetId="1" r:id="rId1"/>
    <sheet name="原始憑證黏存單" sheetId="2" r:id="rId2"/>
    <sheet name="附表1-檢核文件" sheetId="3" r:id="rId3"/>
    <sheet name="附表2-生活費支用" sheetId="4" r:id="rId4"/>
    <sheet name="附表3-搭乘外國籍航空" sheetId="5" r:id="rId5"/>
    <sheet name="附表5-支出科目分攤表" sheetId="7" r:id="rId6"/>
    <sheet name="105年適用修訂國外日支表" sheetId="8" r:id="rId7"/>
    <sheet name="105年適用修訂大陸日支表" sheetId="9" r:id="rId8"/>
    <sheet name="國外進修研究補助數額表" sheetId="10" r:id="rId9"/>
    <sheet name="103年適用國外進修研究補助數額表" sheetId="11" r:id="rId10"/>
    <sheet name="1020101前適用修訂亞太地區" sheetId="12" r:id="rId11"/>
    <sheet name="1020101前適用修訂中國大陸" sheetId="13" r:id="rId12"/>
  </sheets>
  <definedNames>
    <definedName name="A亞太地區">'105年適用修訂國外日支表'!#REF!</definedName>
    <definedName name="_xlnm.Print_Area" localSheetId="11">'1020101前適用修訂中國大陸'!$A$1:$B$27</definedName>
    <definedName name="_xlnm.Print_Area" localSheetId="9">'103年適用國外進修研究補助數額表'!$A$1:$K$48</definedName>
    <definedName name="_xlnm.Print_Area" localSheetId="7">'105年適用修訂大陸日支表'!#REF!</definedName>
    <definedName name="_xlnm.Print_Area" localSheetId="6">'105年適用修訂國外日支表'!#REF!</definedName>
    <definedName name="_xlnm.Print_Area" localSheetId="2">'附表1-檢核文件'!$A$1:$F$36</definedName>
    <definedName name="_xlnm.Print_Area" localSheetId="8">國外進修研究補助數額表!$A$1:$H$43</definedName>
    <definedName name="支出科目分攤表">'附表5-支出科目分攤表'!$A$1</definedName>
    <definedName name="支出證明單">#REF!</definedName>
    <definedName name="北美洲地區">'105年適用修訂國外日支表'!#REF!</definedName>
    <definedName name="生活費支用">'附表2-生活費支用'!$A$1</definedName>
    <definedName name="亞太地區">'105年適用修訂國外日支表'!#REF!</definedName>
    <definedName name="亞西地區">'105年適用修訂國外日支表'!#REF!</definedName>
    <definedName name="拉丁美洲及加勒比海地區">'105年適用修訂國外日支表'!#REF!</definedName>
    <definedName name="附註">'105年適用修訂國外日支表'!#REF!</definedName>
    <definedName name="非洲地區">'105年適用修訂國外日支表'!#REF!</definedName>
    <definedName name="原始憑證黏存單">原始憑證黏存單!$A$1</definedName>
    <definedName name="索引表">'105年適用修訂國外日支表'!#REF!</definedName>
    <definedName name="國外出差旅費報告表">國外出差旅費報告表!$A$1</definedName>
    <definedName name="搭乘外國籍航空">'附表3-搭乘外國籍航空'!$A$1</definedName>
    <definedName name="歐洲地區">'105年適用修訂國外日支表'!#REF!</definedName>
    <definedName name="檢核文件">'附表1-檢核文件'!$A$1</definedName>
  </definedNames>
  <calcPr calcId="191029"/>
</workbook>
</file>

<file path=xl/calcChain.xml><?xml version="1.0" encoding="utf-8"?>
<calcChain xmlns="http://schemas.openxmlformats.org/spreadsheetml/2006/main">
  <c r="C40" i="9" l="1"/>
  <c r="C42" i="9" s="1"/>
  <c r="B10" i="2" l="1"/>
  <c r="D8" i="2"/>
  <c r="C8" i="2"/>
  <c r="B8" i="2"/>
  <c r="A8" i="2"/>
  <c r="F6" i="2"/>
  <c r="E6" i="2"/>
  <c r="D6" i="2"/>
  <c r="C6" i="2"/>
  <c r="B6" i="2"/>
  <c r="A6" i="2"/>
  <c r="D6" i="13"/>
  <c r="D1248" i="12"/>
  <c r="D1240" i="12"/>
  <c r="D1233" i="12"/>
  <c r="D1225" i="12"/>
  <c r="D1190" i="12"/>
  <c r="D1165" i="12"/>
  <c r="D1161" i="12"/>
  <c r="D1144" i="12"/>
  <c r="D1139" i="12"/>
  <c r="D1135" i="12"/>
  <c r="D1130" i="12"/>
  <c r="D1120" i="12"/>
  <c r="D1104" i="12"/>
  <c r="D1100" i="12"/>
  <c r="D1097" i="12"/>
  <c r="D1090" i="12"/>
  <c r="D1082" i="12"/>
  <c r="D1078" i="12"/>
  <c r="D1064" i="12"/>
  <c r="D1048" i="12"/>
  <c r="D1036" i="12"/>
  <c r="D1031" i="12"/>
  <c r="D1017" i="12"/>
  <c r="D1011" i="12"/>
  <c r="D987" i="12"/>
  <c r="D981" i="12"/>
  <c r="D968" i="12"/>
  <c r="D891" i="12"/>
  <c r="D877" i="12"/>
  <c r="D870" i="12"/>
  <c r="D864" i="12"/>
  <c r="D856" i="12"/>
  <c r="D810" i="12"/>
  <c r="D708" i="12"/>
  <c r="D670" i="12"/>
  <c r="D649" i="12"/>
  <c r="D633" i="12"/>
  <c r="D622" i="12"/>
  <c r="D604" i="12"/>
  <c r="D585" i="12"/>
  <c r="D541" i="12"/>
  <c r="D527" i="12"/>
  <c r="D507" i="12"/>
  <c r="D501" i="12"/>
  <c r="D464" i="12"/>
  <c r="D444" i="12"/>
  <c r="D434" i="12"/>
  <c r="D428" i="12"/>
  <c r="D408" i="12"/>
  <c r="D390" i="12"/>
  <c r="D378" i="12"/>
  <c r="D339" i="12"/>
  <c r="D316" i="12"/>
  <c r="D309" i="12"/>
  <c r="D305" i="12"/>
  <c r="D298" i="12"/>
  <c r="D258" i="12"/>
  <c r="D251" i="12"/>
  <c r="D238" i="12"/>
  <c r="D216" i="12"/>
  <c r="D208" i="12"/>
  <c r="D199" i="12"/>
  <c r="D170" i="12"/>
  <c r="D162" i="12"/>
  <c r="D153" i="12"/>
  <c r="D145" i="12"/>
  <c r="D132" i="12"/>
  <c r="D126" i="12"/>
  <c r="D118" i="12"/>
  <c r="D108" i="12"/>
  <c r="F14" i="7"/>
  <c r="H6" i="7"/>
  <c r="H20" i="4"/>
  <c r="H15" i="4" s="1"/>
  <c r="G20" i="4"/>
  <c r="G15" i="4" s="1"/>
  <c r="F20" i="4"/>
  <c r="F15" i="4" s="1"/>
  <c r="E20" i="4"/>
  <c r="D20" i="4"/>
  <c r="C20" i="4"/>
  <c r="E15" i="4"/>
  <c r="D15" i="4"/>
  <c r="C15" i="4"/>
  <c r="N28" i="1"/>
  <c r="L28" i="1"/>
  <c r="J28" i="1"/>
  <c r="H28" i="1"/>
  <c r="F28" i="1"/>
  <c r="E28" i="1"/>
  <c r="D28" i="1"/>
  <c r="P27" i="1"/>
  <c r="P26" i="1"/>
  <c r="P25" i="1"/>
  <c r="P24" i="1"/>
  <c r="P23" i="1"/>
  <c r="P22" i="1"/>
  <c r="P21" i="1"/>
  <c r="P20" i="1"/>
  <c r="P19" i="1"/>
  <c r="P28" i="1" l="1"/>
  <c r="A4" i="1" s="1"/>
  <c r="F6" i="1" l="1"/>
</calcChain>
</file>

<file path=xl/sharedStrings.xml><?xml version="1.0" encoding="utf-8"?>
<sst xmlns="http://schemas.openxmlformats.org/spreadsheetml/2006/main" count="3913" uniqueCount="2245">
  <si>
    <t>憑證編號：</t>
  </si>
  <si>
    <t>經費來源
計畫代號</t>
  </si>
  <si>
    <t>購案
編號</t>
  </si>
  <si>
    <t>金        額</t>
  </si>
  <si>
    <t xml:space="preserve"> 232國外旅費  □國際會議；□考察訪問；□受訓進修實習；□教學研究</t>
  </si>
  <si>
    <t xml:space="preserve"> 233大陸旅費  □國際會議；□考察訪問；□受訓進修實習；□教學研究</t>
  </si>
  <si>
    <t>新台幣(大寫)</t>
  </si>
  <si>
    <t>元</t>
  </si>
  <si>
    <t>整</t>
  </si>
  <si>
    <t>姓名</t>
  </si>
  <si>
    <t>職稱</t>
  </si>
  <si>
    <t>單位</t>
  </si>
  <si>
    <t>員工代號</t>
  </si>
  <si>
    <t>職等</t>
  </si>
  <si>
    <t>簡任12職等以上領有各該職等全額主管
加給</t>
  </si>
  <si>
    <t>匯款帳戶資訊
(請擇一填寫)</t>
  </si>
  <si>
    <t>郵局帳號：</t>
  </si>
  <si>
    <t>玉山銀行帳號：</t>
  </si>
  <si>
    <t>出差事由</t>
  </si>
  <si>
    <t>出國日期</t>
  </si>
  <si>
    <t>中華民國    年    月    日起至      年    月    日止計     日，單據       張</t>
  </si>
  <si>
    <t>月</t>
  </si>
  <si>
    <t>總　　計</t>
  </si>
  <si>
    <t>日</t>
  </si>
  <si>
    <t>起迄地點</t>
  </si>
  <si>
    <t>至</t>
  </si>
  <si>
    <t>工作記要</t>
  </si>
  <si>
    <t>交
通
費</t>
  </si>
  <si>
    <t>飛機、船舶</t>
  </si>
  <si>
    <t>長途大眾運輸工具</t>
  </si>
  <si>
    <t>生活費</t>
  </si>
  <si>
    <t>辦
公
費</t>
  </si>
  <si>
    <t>手續費</t>
  </si>
  <si>
    <t>保險費</t>
  </si>
  <si>
    <t>行
政
費</t>
  </si>
  <si>
    <t>報名
註冊費</t>
  </si>
  <si>
    <t>郵電費</t>
  </si>
  <si>
    <t>翻譯
運費等</t>
  </si>
  <si>
    <t>禮品交際及雜費</t>
  </si>
  <si>
    <t>總　　　　計</t>
  </si>
  <si>
    <t>出差人</t>
  </si>
  <si>
    <t>單位主管　
計畫主持人</t>
  </si>
  <si>
    <t>院處室主管　
中心主管</t>
  </si>
  <si>
    <t>主辦人事人員</t>
  </si>
  <si>
    <t>主辦主計人員</t>
  </si>
  <si>
    <t>校長或
授權代簽人</t>
  </si>
  <si>
    <t>國外出差旅費報告表</t>
  </si>
  <si>
    <t>國外出差旅費原始憑證黏存單</t>
  </si>
  <si>
    <t>請依國外出差旅費報支要點規定，檢附相關單據核銷，並請依序黏貼</t>
  </si>
  <si>
    <t>附表1、出差人檢核應檢附文件說明、匯率及依第9點扣除項目等資訊</t>
  </si>
  <si>
    <r>
      <t>本附表請隨國外出差旅費報告表檢附</t>
    </r>
    <r>
      <rPr>
        <b/>
        <sz val="12"/>
        <color rgb="FF000000"/>
        <rFont val="標楷體"/>
        <family val="4"/>
        <charset val="136"/>
      </rPr>
      <t xml:space="preserve">                                             </t>
    </r>
  </si>
  <si>
    <t xml:space="preserve"> 出差人簽章：                     </t>
  </si>
  <si>
    <t>項目</t>
  </si>
  <si>
    <t>應檢附文件說明及填寫匯率、天數、供膳宿等資訊</t>
  </si>
  <si>
    <t>出差人檢核文件及填寫單據號數</t>
  </si>
  <si>
    <t>交通費</t>
  </si>
  <si>
    <t>飛機</t>
  </si>
  <si>
    <t>1.機票票根或電子機票</t>
  </si>
  <si>
    <t>2.國際線航空機票購票證明單或旅行業代收轉付收據或其他足資證明支付票款之文件</t>
  </si>
  <si>
    <t>3.登機證存根或足資證明出國事實之護照影本或航空公司所開立之搭機證明</t>
  </si>
  <si>
    <t>船舶</t>
  </si>
  <si>
    <t>請檢附原始單據或旅行業代收轉付收據</t>
  </si>
  <si>
    <t>長途大眾陸運工具</t>
  </si>
  <si>
    <t>1.檢附原始單據或旅行業代收轉付收據</t>
  </si>
  <si>
    <r>
      <t>單據幣別與金額：</t>
    </r>
    <r>
      <rPr>
        <u/>
        <sz val="12"/>
        <color rgb="FF000000"/>
        <rFont val="標楷體"/>
        <family val="4"/>
        <charset val="136"/>
      </rPr>
      <t xml:space="preserve">         </t>
    </r>
    <r>
      <rPr>
        <sz val="12"/>
        <color rgb="FF000000"/>
        <rFont val="標楷體"/>
        <family val="4"/>
        <charset val="136"/>
      </rPr>
      <t>元；出國前一天台銀賣出即期匯率：</t>
    </r>
    <r>
      <rPr>
        <u/>
        <sz val="12"/>
        <color rgb="FF000000"/>
        <rFont val="標楷體"/>
        <family val="4"/>
        <charset val="136"/>
      </rPr>
      <t xml:space="preserve">           </t>
    </r>
  </si>
  <si>
    <t>2.本國境內依國內出差旅費報支要點辦理</t>
  </si>
  <si>
    <r>
      <t xml:space="preserve">生活費
</t>
    </r>
    <r>
      <rPr>
        <sz val="12"/>
        <color rgb="FF000000"/>
        <rFont val="標楷體"/>
        <family val="4"/>
        <charset val="136"/>
      </rPr>
      <t>如「跨多城市」或「每日供膳宿」情形不同者，請以附表2填報</t>
    </r>
  </si>
  <si>
    <r>
      <t>行政院頒訂之日支標準，每日USD$</t>
    </r>
    <r>
      <rPr>
        <u/>
        <sz val="12"/>
        <color rgb="FF000000"/>
        <rFont val="標楷體"/>
        <family val="4"/>
        <charset val="136"/>
      </rPr>
      <t>　        　</t>
    </r>
  </si>
  <si>
    <r>
      <t>出國前一日台銀賣出即期美金匯率：</t>
    </r>
    <r>
      <rPr>
        <u/>
        <sz val="12"/>
        <color rgb="FF000000"/>
        <rFont val="標楷體"/>
        <family val="4"/>
        <charset val="136"/>
      </rPr>
      <t>　　　　</t>
    </r>
    <r>
      <rPr>
        <sz val="12"/>
        <color rgb="FF000000"/>
        <rFont val="標楷體"/>
        <family val="4"/>
        <charset val="136"/>
      </rPr>
      <t xml:space="preserve"> </t>
    </r>
  </si>
  <si>
    <t>□供膳(達三餐) ；□不供膳(達三餐)</t>
  </si>
  <si>
    <t>報支天數：</t>
  </si>
  <si>
    <t>□供早餐(-4%)；□供午餐(-8%)；□供晚餐(-8%)</t>
  </si>
  <si>
    <t>□供宿；□不供宿</t>
  </si>
  <si>
    <r>
      <t>返國(夜宿飛機或轉機)日支數額30%</t>
    </r>
    <r>
      <rPr>
        <sz val="12"/>
        <color rgb="FFFF0000"/>
        <rFont val="標楷體"/>
        <family val="4"/>
        <charset val="136"/>
      </rPr>
      <t>限額內</t>
    </r>
  </si>
  <si>
    <t>辦公費</t>
  </si>
  <si>
    <t>□資料□報名□註冊□郵電□翻譯□運費</t>
  </si>
  <si>
    <t>請檢附原始單據或旅行業代收轉付收據或其他足資證明支付文件</t>
  </si>
  <si>
    <r>
      <t>相關各費計算方式：</t>
    </r>
    <r>
      <rPr>
        <sz val="8"/>
        <color rgb="FF000000"/>
        <rFont val="標楷體"/>
        <family val="4"/>
        <charset val="136"/>
      </rPr>
      <t>(如有多筆費用，請逐筆填報)</t>
    </r>
  </si>
  <si>
    <r>
      <t>單據幣別與金額：</t>
    </r>
    <r>
      <rPr>
        <u/>
        <sz val="12"/>
        <color rgb="FF000000"/>
        <rFont val="標楷體"/>
        <family val="4"/>
        <charset val="136"/>
      </rPr>
      <t xml:space="preserve">       </t>
    </r>
    <r>
      <rPr>
        <sz val="12"/>
        <color rgb="FF000000"/>
        <rFont val="標楷體"/>
        <family val="4"/>
        <charset val="136"/>
      </rPr>
      <t>元；出國前一天台銀賣出即期匯率：</t>
    </r>
    <r>
      <rPr>
        <u/>
        <sz val="12"/>
        <color rgb="FF000000"/>
        <rFont val="標楷體"/>
        <family val="4"/>
        <charset val="136"/>
      </rPr>
      <t xml:space="preserve">       </t>
    </r>
  </si>
  <si>
    <r>
      <t>換算台幣金額NTD$</t>
    </r>
    <r>
      <rPr>
        <u/>
        <sz val="12"/>
        <color rgb="FF000000"/>
        <rFont val="標楷體"/>
        <family val="4"/>
        <charset val="136"/>
      </rPr>
      <t xml:space="preserve">       </t>
    </r>
    <r>
      <rPr>
        <sz val="12"/>
        <color rgb="FF000000"/>
        <rFont val="標楷體"/>
        <family val="4"/>
        <charset val="136"/>
      </rPr>
      <t>或信用卡支付金額</t>
    </r>
    <r>
      <rPr>
        <u/>
        <sz val="12"/>
        <color rgb="FF000000"/>
        <rFont val="標楷體"/>
        <family val="4"/>
        <charset val="136"/>
      </rPr>
      <t xml:space="preserve">       </t>
    </r>
    <r>
      <rPr>
        <sz val="12"/>
        <color rgb="FF000000"/>
        <rFont val="標楷體"/>
        <family val="4"/>
        <charset val="136"/>
      </rPr>
      <t>元</t>
    </r>
  </si>
  <si>
    <t>請以投保上限四百萬元以內之保險費原始單據覈實報支</t>
  </si>
  <si>
    <t>檢附原始單據或旅行業代收轉付收據</t>
  </si>
  <si>
    <t xml:space="preserve">□護照費□簽證費□黃皮書費□預防金費□結匯手續費 □機場服務費         </t>
  </si>
  <si>
    <t>出差人員職務在司處長級以上者，始得依第16點辦理</t>
  </si>
  <si>
    <t>出差人員非屬隨同前點司處長級以上人員出差，按出差日報每人每日600元總額度內，檢附原始單據報支禮品交際及雜費(含計程車費及租車費)</t>
  </si>
  <si>
    <t>※請檢附臺灣銀行賣出即期美元(或其他貨幣)參考匯價表或結匯水單</t>
  </si>
  <si>
    <t>※搭乘外國籍航空公司班機，請檢附附表3「因公出國人員搭乘外國籍航空公司班機申請書」</t>
  </si>
  <si>
    <t>※相關單據遺失或其他文件無法備齊，請檢附附表4「支出證明單」</t>
  </si>
  <si>
    <t>※經費來源分攤，請檢附附表5「支出經費分攤表」</t>
  </si>
  <si>
    <t>※依規定應檢附之文件，出國申請單及相關簽案、邀請函、行程表、參訪證明、聲明書、報告書等，請依規定檢附</t>
  </si>
  <si>
    <t>附表2、生活費支用情形說明，請填百分比、金額、匯率等資訊核算</t>
  </si>
  <si>
    <r>
      <t>說明：如國外出差</t>
    </r>
    <r>
      <rPr>
        <b/>
        <u/>
        <sz val="12"/>
        <color rgb="FF000000"/>
        <rFont val="標楷體"/>
        <family val="4"/>
        <charset val="136"/>
      </rPr>
      <t>跨多城市或每日供膳宿情形不同者</t>
    </r>
    <r>
      <rPr>
        <b/>
        <sz val="12"/>
        <color rgb="FF000000"/>
        <rFont val="標楷體"/>
        <family val="4"/>
        <charset val="136"/>
      </rPr>
      <t>，請填報後併同國外出差旅費報告表報支</t>
    </r>
  </si>
  <si>
    <r>
      <t xml:space="preserve">      起程、返程皆須列示，</t>
    </r>
    <r>
      <rPr>
        <b/>
        <u/>
        <sz val="12"/>
        <color rgb="FF000000"/>
        <rFont val="標楷體"/>
        <family val="4"/>
        <charset val="136"/>
      </rPr>
      <t>核算後生活費請填入國外出差旅費報告表「生活費」一欄</t>
    </r>
  </si>
  <si>
    <t>單位：新臺幣元</t>
  </si>
  <si>
    <t>起訖地點</t>
  </si>
  <si>
    <t>生活費
(新臺幣)核算</t>
  </si>
  <si>
    <t>A</t>
  </si>
  <si>
    <t>=B*C*匯率*天數</t>
  </si>
  <si>
    <t>天數</t>
  </si>
  <si>
    <t>匯率</t>
  </si>
  <si>
    <t>日支生活費標準(美元)</t>
  </si>
  <si>
    <t>B</t>
  </si>
  <si>
    <t>以第9點扣除項目</t>
  </si>
  <si>
    <t>C</t>
  </si>
  <si>
    <r>
      <t>合計％</t>
    </r>
    <r>
      <rPr>
        <sz val="14"/>
        <color rgb="FF000000"/>
        <rFont val="標楷體"/>
        <family val="4"/>
        <charset val="136"/>
      </rPr>
      <t>=D-E-F-G-H</t>
    </r>
  </si>
  <si>
    <t>日支標準100%</t>
  </si>
  <si>
    <t>D</t>
  </si>
  <si>
    <t>供早餐4%</t>
  </si>
  <si>
    <t>E</t>
  </si>
  <si>
    <t>供中餐8%</t>
  </si>
  <si>
    <t>F</t>
  </si>
  <si>
    <t>供晚餐8%</t>
  </si>
  <si>
    <t>G</t>
  </si>
  <si>
    <t>供　宿70%</t>
  </si>
  <si>
    <t>H</t>
  </si>
  <si>
    <r>
      <t>出差人簽章 ：</t>
    </r>
    <r>
      <rPr>
        <b/>
        <u/>
        <sz val="12"/>
        <color rgb="FF000000"/>
        <rFont val="標楷體"/>
        <family val="4"/>
        <charset val="136"/>
      </rPr>
      <t>　　　　　　　　　</t>
    </r>
  </si>
  <si>
    <t>國外出差旅費報支要點第9點規定(101年8月1日修正)</t>
  </si>
  <si>
    <t>九、出差由外國政府、國際組織或其他來源提供膳宿或現金津貼者，其生活費依下列規定報支：</t>
  </si>
  <si>
    <t>(一)供膳宿，且無其他現金津貼或現金津貼未達該地區生活費日支數額百分之十者，得按日報支或補足該地區生活費日支數額百分之十之零用費。</t>
  </si>
  <si>
    <t>(二)供膳不供宿，且無其他現金津貼或現金津貼未達該地區生活費日支數額百分之十者，得按日報支該地區生活費日支數額百分之七十之住宿費，並得按日報支或補足該地區生活費日支數額百分之十之零用費。</t>
  </si>
  <si>
    <t>(三)供宿不供膳，且無其他現金津貼或現金津貼未達該地區生活費日支數額百分之十者，得按日報支該地區生活費日支數額百分之二十之膳食費，並得按日報支或補足該地區生活費日支數額百分之十之零用費。</t>
  </si>
  <si>
    <t>前項所稱其他來源供宿，指住宿免費宿舍、過境旅館或在搭乘之交通工具歇夜；所稱其他來源供膳，指依第八點檢據覈實報支住宿費或其他報名等費用中已附帶供膳。</t>
  </si>
  <si>
    <t>前二項所稱供膳未達三餐者，早、中、晚餐膳食費分別以生活費日支數額百分之四、百分之八、百分之八計算，得補足未供餐之膳食費。</t>
  </si>
  <si>
    <t>返國當日，生活費按該地區生活費日支數額百分之三十限額內報支。</t>
  </si>
  <si>
    <t>附表3、因公出國人員搭乘外國籍航空公司班機申請書</t>
  </si>
  <si>
    <t>因公出國人員搭乘外國籍航空公司班機申請書</t>
  </si>
  <si>
    <t>本人確因下列原因改搭外國籍航空班機（請於□內打勾）：</t>
  </si>
  <si>
    <t>□ 出國、返國或轉機當日，本國籍航空公司班機客位已售滿。</t>
  </si>
  <si>
    <t>□ 出國、返國或轉機當日，無本國籍航空公司班機飛航。</t>
  </si>
  <si>
    <t>□ 搭本國籍航空公司班機再轉機，其轉機等待時間超過四小時。</t>
  </si>
  <si>
    <t>□ 本國籍航空公司班機無法銜接轉運。</t>
  </si>
  <si>
    <t>□ 其他特殊情況。</t>
  </si>
  <si>
    <t>（說明：　　　　　　　　　　　　　　　　　　　　　）</t>
  </si>
  <si>
    <t>申請人</t>
  </si>
  <si>
    <t>單位主管</t>
  </si>
  <si>
    <t>校長或授權代簽人</t>
  </si>
  <si>
    <t>附表5-支出科目分攤表</t>
  </si>
  <si>
    <t>支出科目分攤表</t>
  </si>
  <si>
    <t xml:space="preserve">   年    月    日</t>
  </si>
  <si>
    <t>單位:新臺幣元</t>
  </si>
  <si>
    <t>所屬年度月份：　  年度　  月份</t>
  </si>
  <si>
    <t xml:space="preserve">總金額：                     </t>
  </si>
  <si>
    <t>備            註</t>
  </si>
  <si>
    <t>科                             目</t>
  </si>
  <si>
    <t>金      額</t>
  </si>
  <si>
    <t>說          明</t>
  </si>
  <si>
    <t>編號</t>
  </si>
  <si>
    <t>計劃名稱</t>
  </si>
  <si>
    <t>用途別</t>
  </si>
  <si>
    <t>科目名稱</t>
  </si>
  <si>
    <t>原始憑證○○張，黏附於支出憑證簿第○冊第○○號</t>
  </si>
  <si>
    <t>合計</t>
  </si>
  <si>
    <t>承辦單
位人員</t>
  </si>
  <si>
    <t>承辦單位
主管人員</t>
  </si>
  <si>
    <t>主計單
位人員</t>
  </si>
  <si>
    <t>主辦主計人員或其授權代簽人</t>
  </si>
  <si>
    <t>機關長官或
其授權代簽人</t>
  </si>
  <si>
    <t>附註：</t>
  </si>
  <si>
    <t>1.本表由承辦單位人員依據相關支出科目分攤支付款項填列，備註欄有關原始憑證黏附之冊數及號數由會計單位人員填列。</t>
  </si>
  <si>
    <t>2.機關在不牴觸本要點規定前提下，得依其業務特性及實際需要，酌予調整本表格式使用。</t>
  </si>
  <si>
    <t>中央政府各機關派赴國外各地區出差人員生活費日支數額表</t>
  </si>
  <si>
    <t>日支數額</t>
  </si>
  <si>
    <t>亞太地區</t>
  </si>
  <si>
    <t>回索引表</t>
  </si>
  <si>
    <t>其他(Other)</t>
  </si>
  <si>
    <t>南韓(Korea)</t>
  </si>
  <si>
    <t>大邱(Taegu)</t>
  </si>
  <si>
    <t>菲律賓(Philippines)</t>
  </si>
  <si>
    <t>汶萊(Brunei)</t>
  </si>
  <si>
    <t>泰國(Thailand)</t>
  </si>
  <si>
    <t>馬來西亞(Malaysia)</t>
  </si>
  <si>
    <t>新加坡(Singapore)</t>
  </si>
  <si>
    <t>印尼(Indonesia)</t>
  </si>
  <si>
    <t>緬甸(Burma)</t>
  </si>
  <si>
    <t>印度(India)</t>
  </si>
  <si>
    <t>斯里蘭卡(Sri Lanka)</t>
  </si>
  <si>
    <t>不丹(Bhutan)</t>
  </si>
  <si>
    <t>尼泊爾(Nepal)</t>
  </si>
  <si>
    <t>澳大利亞(Australia)</t>
  </si>
  <si>
    <t>紐西蘭(New Zealand)</t>
  </si>
  <si>
    <t>基督城(Christchurch)</t>
  </si>
  <si>
    <t>斐濟(Fiji)</t>
  </si>
  <si>
    <t>東加王國(Tonga)</t>
  </si>
  <si>
    <t>諾魯(Nauru)</t>
  </si>
  <si>
    <t>所羅門群島(Solomon Islands)</t>
  </si>
  <si>
    <t>柬埔寨(Cambodia)</t>
  </si>
  <si>
    <t>阿富汗(Afghanistan)</t>
  </si>
  <si>
    <t>孟加拉(Bangladesh)</t>
  </si>
  <si>
    <t>庫克群島(Cook Islands)</t>
  </si>
  <si>
    <t>寮國(Laos)</t>
  </si>
  <si>
    <t>馬爾地夫(Maldives)</t>
  </si>
  <si>
    <t>托克勞群島(Tokelau Islands)</t>
  </si>
  <si>
    <t>塔拉瓦(Tarawa)</t>
  </si>
  <si>
    <t>帛琉共和國(Palau Rep.of)</t>
  </si>
  <si>
    <t>越南(Vietnam)</t>
  </si>
  <si>
    <t>大叻(Dalat)</t>
  </si>
  <si>
    <t>萬那杜(Vanuatu)</t>
  </si>
  <si>
    <t>三多港(Santos)</t>
  </si>
  <si>
    <t>巴基斯坦(Pakistan)</t>
  </si>
  <si>
    <t>伊朗(Iran)</t>
  </si>
  <si>
    <t>伊拉克(Iraq)</t>
  </si>
  <si>
    <t>約旦(Jordan)</t>
  </si>
  <si>
    <t>科威特(Kuwait)</t>
  </si>
  <si>
    <t>巴林(Bahrain)</t>
  </si>
  <si>
    <t>卡達(Qatar)</t>
  </si>
  <si>
    <t>敘利亞(Syria)</t>
  </si>
  <si>
    <t>阿曼(Oman)</t>
  </si>
  <si>
    <t>葉門(Yemen)</t>
  </si>
  <si>
    <t>沙烏地阿拉伯(Saudi Arabia)</t>
  </si>
  <si>
    <t>耶路撒冷(Jerusalem)</t>
  </si>
  <si>
    <t>以色列(Israel)</t>
  </si>
  <si>
    <t>土耳其(Turkey)</t>
  </si>
  <si>
    <t>安達利亞(Antalya)</t>
  </si>
  <si>
    <t>俄羅斯(Russia)</t>
  </si>
  <si>
    <t>(11/01-04/30)</t>
  </si>
  <si>
    <t>(05/01-10/31)</t>
  </si>
  <si>
    <t>亞塞拜然(Azerbaijan)</t>
  </si>
  <si>
    <t>白俄羅斯(Belarus)</t>
  </si>
  <si>
    <t>亞美尼亞(Armenia)</t>
  </si>
  <si>
    <t>喬治亞(Georgia)</t>
  </si>
  <si>
    <t>吉爾吉斯(Kyrgyzstan)</t>
  </si>
  <si>
    <t>哈薩克(Kazakhstan)</t>
  </si>
  <si>
    <t>塔吉克(Tajikistan)</t>
  </si>
  <si>
    <t>土庫曼(Turkmenistan)</t>
  </si>
  <si>
    <t>烏克蘭(Ukraine)</t>
  </si>
  <si>
    <t>烏茲別克(Uzbekistan)</t>
  </si>
  <si>
    <t>摩爾多瓦(Moldova)</t>
  </si>
  <si>
    <t>歐洲地區</t>
  </si>
  <si>
    <t>法國(France)</t>
  </si>
  <si>
    <t>德國(Germany)</t>
  </si>
  <si>
    <t>荷蘭(Netherlands)</t>
  </si>
  <si>
    <t>比利時(Belgium)</t>
  </si>
  <si>
    <t>盧森堡(Luxembourg)</t>
  </si>
  <si>
    <t>瑞士(Switzerland)</t>
  </si>
  <si>
    <t>(12/21-3/09)</t>
  </si>
  <si>
    <t>蘇黎世(Zurich)</t>
  </si>
  <si>
    <t>列支敦斯登(Liechtenstein)</t>
  </si>
  <si>
    <t>奧地利(Austria)</t>
  </si>
  <si>
    <t>安道爾拉(Andorra)</t>
  </si>
  <si>
    <t>摩納哥(Monaco)</t>
  </si>
  <si>
    <t>(11/1-3/31)</t>
  </si>
  <si>
    <t>(04/1-10/31)</t>
  </si>
  <si>
    <t>丹麥(Denmark)</t>
  </si>
  <si>
    <t>冰島(Iceland)</t>
  </si>
  <si>
    <t>挪威(Norway)</t>
  </si>
  <si>
    <t>瑞典(Sweden)</t>
  </si>
  <si>
    <t>芬蘭(Finland)</t>
  </si>
  <si>
    <t>英國(United Kingdorm)</t>
  </si>
  <si>
    <t>愛爾蘭(Ireland)</t>
  </si>
  <si>
    <t>西班牙(Spain)</t>
  </si>
  <si>
    <t>葡萄牙(Portugal)</t>
  </si>
  <si>
    <t>(11/01-03/31)</t>
  </si>
  <si>
    <t>(04/01-10/31)</t>
  </si>
  <si>
    <t>直布羅陀(Gibraltar)</t>
  </si>
  <si>
    <t>義大利(Italy)</t>
  </si>
  <si>
    <t>(04/01-08/31)</t>
  </si>
  <si>
    <t>(09/01-03/31)</t>
  </si>
  <si>
    <t>馬爾他(Malta)</t>
  </si>
  <si>
    <t>希臘(Greece)</t>
  </si>
  <si>
    <t>愛沙尼亞(Estonia)</t>
  </si>
  <si>
    <t>拉脫維亞(Latvia)</t>
  </si>
  <si>
    <t>立陶宛(Lithuania)</t>
  </si>
  <si>
    <t>波蘭(Poland)</t>
  </si>
  <si>
    <t>捷克(Czech Republic)</t>
  </si>
  <si>
    <t>斯洛伐克(Slovakia)</t>
  </si>
  <si>
    <t>羅馬尼亞(Romania)</t>
  </si>
  <si>
    <t>保加利亞(Bulgaria)</t>
  </si>
  <si>
    <t>匈牙利(Hungary)</t>
  </si>
  <si>
    <t>克羅埃西亞(Croatia)</t>
  </si>
  <si>
    <t>塞浦路斯(Cyprus)</t>
  </si>
  <si>
    <t>斯洛維尼亞(Slovenia)</t>
  </si>
  <si>
    <t>阿爾巴尼亞(Albania)</t>
  </si>
  <si>
    <t>北美洲地區</t>
  </si>
  <si>
    <t>加拿大(Canada)</t>
  </si>
  <si>
    <t>(10/16-04/30)</t>
  </si>
  <si>
    <t>(05/01-10/15)</t>
  </si>
  <si>
    <t>美國(U.S.A.)</t>
  </si>
  <si>
    <t>墨西哥(Mexico)</t>
  </si>
  <si>
    <t>瓜地馬拉(Guatemala)</t>
  </si>
  <si>
    <t>薩爾瓦多(El Salvador)</t>
  </si>
  <si>
    <t>宏都拉斯(Honduras)</t>
  </si>
  <si>
    <t>巴哈馬(Bahamas,The)</t>
  </si>
  <si>
    <t>尼加拉瓜(Nicaragua)</t>
  </si>
  <si>
    <t>哥斯大黎加(Costa Rica)</t>
  </si>
  <si>
    <t>巴拿馬(Panama)</t>
  </si>
  <si>
    <t>海地(Haiti)</t>
  </si>
  <si>
    <t>太子港(Port-au-Prince)</t>
  </si>
  <si>
    <t>多米尼克(Dominica)</t>
  </si>
  <si>
    <t>(05/01-11/30)</t>
  </si>
  <si>
    <t>(12/01-04/30)</t>
  </si>
  <si>
    <t>索蘇阿(Sosua)</t>
  </si>
  <si>
    <t>牙買加(Jamaica)</t>
  </si>
  <si>
    <t>巴貝多(Barbados)</t>
  </si>
  <si>
    <t>(04/16-12/14)</t>
  </si>
  <si>
    <t>(12/15-04/15)</t>
  </si>
  <si>
    <t>貝里斯(Belize)</t>
  </si>
  <si>
    <t>百慕達(Bermuda)</t>
  </si>
  <si>
    <t>古巴(Cuba)</t>
  </si>
  <si>
    <t>格瑞那達(Grenada)</t>
  </si>
  <si>
    <t>委內瑞拉(Venezuela)</t>
  </si>
  <si>
    <t>哥倫比亞(Colombia)</t>
  </si>
  <si>
    <t>蓋亞那(Guyana)</t>
  </si>
  <si>
    <t>厄瓜多爾(Ecuador)</t>
  </si>
  <si>
    <t>基多(Quito)</t>
  </si>
  <si>
    <t>巴西(Brazil)</t>
  </si>
  <si>
    <t>秘魯(Peru)</t>
  </si>
  <si>
    <t>玻利維亞(Bolivia)</t>
  </si>
  <si>
    <t>智利(Chile)</t>
  </si>
  <si>
    <t>阿根廷(Argentina)</t>
  </si>
  <si>
    <t>巴拉圭(Paraguay)</t>
  </si>
  <si>
    <t>烏拉圭(Uruguay)</t>
  </si>
  <si>
    <t>法屬圭亞那(French Guiana)</t>
  </si>
  <si>
    <t>蘇利南(Suriname)</t>
  </si>
  <si>
    <t>非洲地區</t>
  </si>
  <si>
    <t>埃及(Egypt)</t>
  </si>
  <si>
    <t>利比亞(Libya)</t>
  </si>
  <si>
    <t>阿爾及利亞(Algeria)</t>
  </si>
  <si>
    <t>幾內亞(Guinea)</t>
  </si>
  <si>
    <t>幾內亞比索(Guinea-Bissau)</t>
  </si>
  <si>
    <t>獅子山國(Sierra Leone)</t>
  </si>
  <si>
    <t>賴比瑞亞(Liberia)</t>
  </si>
  <si>
    <t>象牙海岸(Cote D'ivoire)</t>
  </si>
  <si>
    <t>迦納(Ghana)</t>
  </si>
  <si>
    <t>多哥(Togo)</t>
  </si>
  <si>
    <t>貝南(Benin)</t>
  </si>
  <si>
    <t>奈及利亞(Nigeria)</t>
  </si>
  <si>
    <t>喀麥隆(Cameroon)</t>
  </si>
  <si>
    <t>加彭(Gabon)</t>
  </si>
  <si>
    <t>金夏沙(Kinshasa)</t>
  </si>
  <si>
    <t>羅彭巴布(Lubumbashi)</t>
  </si>
  <si>
    <t>安哥拉(Angola)</t>
  </si>
  <si>
    <t>波札那(Botswana)</t>
  </si>
  <si>
    <t>辛巴威(Zimbabwe)</t>
  </si>
  <si>
    <t>馬拉威(Malawi)</t>
  </si>
  <si>
    <t>莫三比克(Mozambique)</t>
  </si>
  <si>
    <t>尚比亞(Zambia)</t>
  </si>
  <si>
    <t>坦尚尼亞(Tanzania)</t>
  </si>
  <si>
    <t>蒲隆地(Burundi)</t>
  </si>
  <si>
    <t>盧安達(Rwanda)</t>
  </si>
  <si>
    <t>烏干達(Uganda)</t>
  </si>
  <si>
    <t>肯亞(Kenya)</t>
  </si>
  <si>
    <t>索馬利亞(Somalia)</t>
  </si>
  <si>
    <t>吉布地(Djibouti)</t>
  </si>
  <si>
    <t>衣索匹亞(Ethiopia)</t>
  </si>
  <si>
    <t>厄利垂亞(Eritrea)</t>
  </si>
  <si>
    <t>蘇丹(Sudan)</t>
  </si>
  <si>
    <t>模里西斯(Mauritius)</t>
  </si>
  <si>
    <t>馬達加斯加(Madagascar)</t>
  </si>
  <si>
    <t>南非共和國(South Africa Rep)</t>
  </si>
  <si>
    <t>納密比亞(Namibia)</t>
  </si>
  <si>
    <t>史瓦濟蘭(Swaziland)</t>
  </si>
  <si>
    <t>賴索托(Lesotho)</t>
  </si>
  <si>
    <t>查德(Chad)</t>
  </si>
  <si>
    <t>葛摩伊斯蘭(Comoros)</t>
  </si>
  <si>
    <t>甘比亞(Gambia)</t>
  </si>
  <si>
    <t>茅利塔尼亞(Mauritania)</t>
  </si>
  <si>
    <t>尼日(Niger)</t>
  </si>
  <si>
    <t>塞內加爾(Senegal)</t>
  </si>
  <si>
    <t>突尼西亞(Tunisia)</t>
  </si>
  <si>
    <t>摩洛哥(Morocco)</t>
  </si>
  <si>
    <t>塞席爾(Seychelles)</t>
  </si>
  <si>
    <t>1.填表人姓名：電話：</t>
  </si>
  <si>
    <t>2.主計總處本案連絡人姓名：陳專門委員月香電話：02-3356-7325
Email：chen0527@dgbas.gov.tw</t>
  </si>
  <si>
    <t>3.請於7月23日前回傳。</t>
  </si>
  <si>
    <t>哈爾濱(Harbin)</t>
  </si>
  <si>
    <t xml:space="preserve"> 附註：</t>
  </si>
  <si>
    <t>地區索引表</t>
  </si>
  <si>
    <t>中美州地區</t>
  </si>
  <si>
    <t>南美洲地區</t>
  </si>
  <si>
    <t>中國大陸</t>
  </si>
  <si>
    <t xml:space="preserve">附件　附表一　中華民國九十九年九月三日行政院院授主忠字第0990005499號函修正並自九十九年九月十六日實施 </t>
  </si>
  <si>
    <t>單位：美元</t>
  </si>
  <si>
    <t>地區(國家或城市或其他)</t>
  </si>
  <si>
    <r>
      <t>日本</t>
    </r>
    <r>
      <rPr>
        <sz val="12"/>
        <color rgb="FF000000"/>
        <rFont val="Times New Roman"/>
        <family val="1"/>
      </rPr>
      <t>(Japan)</t>
    </r>
  </si>
  <si>
    <t xml:space="preserve">  明石(Akashi)</t>
  </si>
  <si>
    <t xml:space="preserve">  秋田(Akita)</t>
  </si>
  <si>
    <t xml:space="preserve">  尼崎(Amagasaki)</t>
  </si>
  <si>
    <t xml:space="preserve">  青森(Aomori)</t>
  </si>
  <si>
    <t xml:space="preserve">  旭川(Asahikawa)</t>
  </si>
  <si>
    <t xml:space="preserve">  蘆屋(Ashiya)</t>
  </si>
  <si>
    <t xml:space="preserve">  淡路島(Awaji-shima)</t>
  </si>
  <si>
    <t xml:space="preserve">  別府(Beppu)</t>
  </si>
  <si>
    <t xml:space="preserve">  千歲(Chitose)</t>
  </si>
  <si>
    <t xml:space="preserve">  福井(Fukui)</t>
  </si>
  <si>
    <t xml:space="preserve">  福岡(Fukuoka)</t>
  </si>
  <si>
    <t xml:space="preserve">  福島(Fukuyama)</t>
  </si>
  <si>
    <t xml:space="preserve">  岐阜(Gifu)</t>
  </si>
  <si>
    <t xml:space="preserve">  濱松(Hamamatsu)</t>
  </si>
  <si>
    <t xml:space="preserve">  廣島(Hiroshima)</t>
  </si>
  <si>
    <t xml:space="preserve">  板附(Itazuke)</t>
  </si>
  <si>
    <t xml:space="preserve">  泉佐野(Izumisano)</t>
  </si>
  <si>
    <t xml:space="preserve">  鹿兒島(Kagoshima)</t>
  </si>
  <si>
    <t xml:space="preserve">  金澤(Kanazawa)</t>
  </si>
  <si>
    <t xml:space="preserve">  北九州(Kitakyushu)</t>
  </si>
  <si>
    <t xml:space="preserve">  神戶(Kobe)</t>
  </si>
  <si>
    <r>
      <t xml:space="preserve">  高知</t>
    </r>
    <r>
      <rPr>
        <sz val="12"/>
        <color rgb="FF000000"/>
        <rFont val="Times New Roman"/>
        <family val="1"/>
      </rPr>
      <t>(Kochi)</t>
    </r>
  </si>
  <si>
    <t xml:space="preserve">  小牧(Komaki)</t>
  </si>
  <si>
    <t xml:space="preserve">  熊本(Kumamoto)</t>
  </si>
  <si>
    <t xml:space="preserve">  倉敷(Kurashiki)</t>
  </si>
  <si>
    <r>
      <t xml:space="preserve">  </t>
    </r>
    <r>
      <rPr>
        <sz val="12"/>
        <color rgb="FF000000"/>
        <rFont val="文鼎粗圓"/>
        <charset val="136"/>
      </rPr>
      <t xml:space="preserve"> 吳市(Kure)</t>
    </r>
  </si>
  <si>
    <t xml:space="preserve">  釧路(Kushiro)</t>
  </si>
  <si>
    <t xml:space="preserve">  京都(Kyoto)</t>
  </si>
  <si>
    <t xml:space="preserve">  松江(Matsue)</t>
  </si>
  <si>
    <t xml:space="preserve">  松山(Matsuyama)</t>
  </si>
  <si>
    <t xml:space="preserve">  宮崎(Miyazaki)</t>
  </si>
  <si>
    <t xml:space="preserve">  盛岡(Morioka)</t>
  </si>
  <si>
    <t xml:space="preserve">  長崎(Nagasaki)</t>
  </si>
  <si>
    <t xml:space="preserve">  名古屋(Nagoya)</t>
  </si>
  <si>
    <t xml:space="preserve">  奈良(Nara)</t>
  </si>
  <si>
    <t xml:space="preserve">  成田(Narita)</t>
  </si>
  <si>
    <t xml:space="preserve">  新瀉(Niigata)</t>
  </si>
  <si>
    <t xml:space="preserve">  西宮(Nishinomiya)</t>
  </si>
  <si>
    <t xml:space="preserve">  帶廣(Obihiro)</t>
  </si>
  <si>
    <t xml:space="preserve">  大分(Oita)</t>
  </si>
  <si>
    <t xml:space="preserve">  岡山(Okayama)</t>
  </si>
  <si>
    <t xml:space="preserve">  沖繩(Okinawa)</t>
  </si>
  <si>
    <t xml:space="preserve">  大阪(Osaka)</t>
  </si>
  <si>
    <t xml:space="preserve">  小樽(Otsu)</t>
  </si>
  <si>
    <t xml:space="preserve">  小山(Oyama)</t>
  </si>
  <si>
    <t xml:space="preserve">  札幌(Sapporo)</t>
  </si>
  <si>
    <t xml:space="preserve">  佐世保(Sasebo)</t>
  </si>
  <si>
    <t xml:space="preserve">  仙台(Sendai)</t>
  </si>
  <si>
    <t xml:space="preserve">  滋賀(Shiga)</t>
  </si>
  <si>
    <t xml:space="preserve">  高松(Takamatsu)</t>
  </si>
  <si>
    <t xml:space="preserve">  高山(Takayama)</t>
  </si>
  <si>
    <t xml:space="preserve">  德島(Tokushima)</t>
  </si>
  <si>
    <t xml:space="preserve">  東京(Tokyo)</t>
  </si>
  <si>
    <t xml:space="preserve">  鳥取(Tottori)</t>
  </si>
  <si>
    <t xml:space="preserve">  富山(Toyama)</t>
  </si>
  <si>
    <t xml:space="preserve">  豐中(Toyonaka)</t>
  </si>
  <si>
    <t xml:space="preserve">  津市(Tsu)</t>
  </si>
  <si>
    <t xml:space="preserve">  和歌山(Wakayama)</t>
  </si>
  <si>
    <t xml:space="preserve">  矢本(Yamato)</t>
  </si>
  <si>
    <t xml:space="preserve">  橫濱(Yokohama)</t>
  </si>
  <si>
    <t xml:space="preserve">  橫田(Yokota)</t>
  </si>
  <si>
    <t xml:space="preserve">  其他</t>
  </si>
  <si>
    <r>
      <t>北韓</t>
    </r>
    <r>
      <rPr>
        <sz val="12"/>
        <color rgb="FF000000"/>
        <rFont val="Times New Roman"/>
        <family val="1"/>
      </rPr>
      <t>(Korea, Dem. People's  Rep. of)</t>
    </r>
  </si>
  <si>
    <t xml:space="preserve">  平壤(Pyongyang)</t>
  </si>
  <si>
    <t xml:space="preserve">  昌原(Changwon)</t>
  </si>
  <si>
    <t xml:space="preserve">  濟州(Cheju)</t>
  </si>
  <si>
    <t xml:space="preserve">  鎮海(Chinhae)</t>
  </si>
  <si>
    <t xml:space="preserve">  普州(Chinju)</t>
  </si>
  <si>
    <t xml:space="preserve">  清州(Chongju)</t>
  </si>
  <si>
    <t xml:space="preserve">  全州(Chonju)</t>
  </si>
  <si>
    <t xml:space="preserve">  忠州(Chung Ju)</t>
  </si>
  <si>
    <t xml:space="preserve">  金海(Kimhae)</t>
  </si>
  <si>
    <t xml:space="preserve">  群山(Kunsan)</t>
  </si>
  <si>
    <t xml:space="preserve">  光州(Kwangju)</t>
  </si>
  <si>
    <t xml:space="preserve">  慶州(Kyongju)</t>
  </si>
  <si>
    <t xml:space="preserve">  馬山(Masan)</t>
  </si>
  <si>
    <t xml:space="preserve">  浦項(Pohang)</t>
  </si>
  <si>
    <t xml:space="preserve">  釜山(Pusan)</t>
  </si>
  <si>
    <t xml:space="preserve">  平澤(Pyongtaek)</t>
  </si>
  <si>
    <t xml:space="preserve">  首爾(Seoul)</t>
  </si>
  <si>
    <r>
      <t xml:space="preserve">  </t>
    </r>
    <r>
      <rPr>
        <sz val="12"/>
        <color rgb="FF000000"/>
        <rFont val="新細明體"/>
        <family val="1"/>
        <charset val="136"/>
      </rPr>
      <t>束草</t>
    </r>
    <r>
      <rPr>
        <sz val="12"/>
        <color rgb="FF000000"/>
        <rFont val="文鼎粗圓"/>
        <family val="3"/>
        <charset val="136"/>
      </rPr>
      <t>(Sokcho)</t>
    </r>
  </si>
  <si>
    <t xml:space="preserve">  大邱(Taegu)</t>
  </si>
  <si>
    <t xml:space="preserve">  大田(Taejon)</t>
  </si>
  <si>
    <t xml:space="preserve">  議政府(Uijongbu)</t>
  </si>
  <si>
    <t xml:space="preserve">  蔚山(Ulsan)</t>
  </si>
  <si>
    <t xml:space="preserve">  宿霧(Cebu)</t>
  </si>
  <si>
    <t xml:space="preserve">  納卯(Davao)</t>
  </si>
  <si>
    <t xml:space="preserve">  馬尼拉(Manila)</t>
  </si>
  <si>
    <r>
      <t>密克羅尼西亞</t>
    </r>
    <r>
      <rPr>
        <sz val="12"/>
        <color rgb="FF000000"/>
        <rFont val="Times New Roman"/>
        <family val="1"/>
      </rPr>
      <t>(Micronesia)</t>
    </r>
  </si>
  <si>
    <r>
      <t xml:space="preserve">  恰克</t>
    </r>
    <r>
      <rPr>
        <sz val="12"/>
        <color rgb="FF000000"/>
        <rFont val="Times New Roman"/>
        <family val="1"/>
      </rPr>
      <t>(Chuuk)</t>
    </r>
  </si>
  <si>
    <r>
      <t xml:space="preserve">  波納佩</t>
    </r>
    <r>
      <rPr>
        <sz val="12"/>
        <color rgb="FF000000"/>
        <rFont val="Times New Roman"/>
        <family val="1"/>
      </rPr>
      <t>(Pohnpei)</t>
    </r>
  </si>
  <si>
    <r>
      <t xml:space="preserve">  雅浦</t>
    </r>
    <r>
      <rPr>
        <sz val="12"/>
        <color rgb="FF000000"/>
        <rFont val="Times New Roman"/>
        <family val="1"/>
      </rPr>
      <t>(Yap)</t>
    </r>
  </si>
  <si>
    <r>
      <t xml:space="preserve">  </t>
    </r>
    <r>
      <rPr>
        <sz val="12"/>
        <color rgb="FF000000"/>
        <rFont val="細明體"/>
        <family val="3"/>
        <charset val="136"/>
      </rPr>
      <t>其他</t>
    </r>
  </si>
  <si>
    <r>
      <t>薩摩亞</t>
    </r>
    <r>
      <rPr>
        <sz val="12"/>
        <color rgb="FF000000"/>
        <rFont val="Times New Roman"/>
        <family val="1"/>
      </rPr>
      <t>(Samoa)</t>
    </r>
  </si>
  <si>
    <r>
      <t xml:space="preserve">  </t>
    </r>
    <r>
      <rPr>
        <sz val="12"/>
        <color rgb="FF000000"/>
        <rFont val="新細明體"/>
        <family val="1"/>
        <charset val="136"/>
      </rPr>
      <t>斯里百家灣</t>
    </r>
    <r>
      <rPr>
        <sz val="12"/>
        <color rgb="FF000000"/>
        <rFont val="文鼎粗圓"/>
        <family val="3"/>
        <charset val="136"/>
      </rPr>
      <t>(Bandar Seri Begawan)</t>
    </r>
  </si>
  <si>
    <t xml:space="preserve">  曼谷(Bangkok)</t>
  </si>
  <si>
    <t xml:space="preserve">  清邁(Chiang mai)</t>
  </si>
  <si>
    <t xml:space="preserve">  華欣(Hua Hin)</t>
  </si>
  <si>
    <t xml:space="preserve">  坤敬(Khon Kaen)</t>
  </si>
  <si>
    <t xml:space="preserve">  芭達雅(Pattaya )</t>
  </si>
  <si>
    <t xml:space="preserve">  普吉(Phuket)</t>
  </si>
  <si>
    <t xml:space="preserve">  沙美島(Samui Island)</t>
  </si>
  <si>
    <t xml:space="preserve">  新柔佛(Johor Bahru)</t>
  </si>
  <si>
    <t xml:space="preserve">  沙巴(Kota  Kinabalu  Sabah)</t>
  </si>
  <si>
    <t xml:space="preserve">  吉隆坡(Kuala Lumpur)</t>
  </si>
  <si>
    <t xml:space="preserve">  巴里(Bali)</t>
  </si>
  <si>
    <t xml:space="preserve">  萬隆(Bandung)</t>
  </si>
  <si>
    <t xml:space="preserve">  巴譚(Batam)</t>
  </si>
  <si>
    <t xml:space="preserve">  雅加達(Jakarta)</t>
  </si>
  <si>
    <r>
      <t xml:space="preserve">  </t>
    </r>
    <r>
      <rPr>
        <sz val="12"/>
        <color rgb="FF000000"/>
        <rFont val="細明體"/>
        <family val="3"/>
        <charset val="136"/>
      </rPr>
      <t>嘉雅浦拉</t>
    </r>
    <r>
      <rPr>
        <sz val="12"/>
        <color rgb="FF000000"/>
        <rFont val="Times New Roman"/>
        <family val="1"/>
      </rPr>
      <t>(Jayapura)</t>
    </r>
  </si>
  <si>
    <t xml:space="preserve">  棉蘭(Medan)</t>
  </si>
  <si>
    <t xml:space="preserve">  泗水(Surabaya)</t>
  </si>
  <si>
    <r>
      <t xml:space="preserve">  伊利安查雅</t>
    </r>
    <r>
      <rPr>
        <sz val="12"/>
        <color rgb="FF000000"/>
        <rFont val="Times New Roman"/>
        <family val="1"/>
      </rPr>
      <t xml:space="preserve"> (Timika,Irian Jaya)</t>
    </r>
  </si>
  <si>
    <t xml:space="preserve">  仰光(Rangoon)</t>
  </si>
  <si>
    <t xml:space="preserve">  亞格拉(Agra)</t>
  </si>
  <si>
    <t xml:space="preserve">  邦加羅爾(Bangalore)</t>
  </si>
  <si>
    <t xml:space="preserve">  加爾各答(Kolkata)</t>
  </si>
  <si>
    <t xml:space="preserve">  清奈(Chennai)</t>
  </si>
  <si>
    <t xml:space="preserve">  孟買(Mumbai)</t>
  </si>
  <si>
    <t xml:space="preserve">  新德里(New Delhi)</t>
  </si>
  <si>
    <t xml:space="preserve">  費沙拉巴德(Faisalabad)</t>
  </si>
  <si>
    <t xml:space="preserve">  伊斯蘭馬巴德(Islamabad)</t>
  </si>
  <si>
    <t xml:space="preserve">  喀拉蚩(Karachi)</t>
  </si>
  <si>
    <t xml:space="preserve">  拉合爾(Lahore)</t>
  </si>
  <si>
    <t xml:space="preserve">  白沙瓦(Peshawar)</t>
  </si>
  <si>
    <t xml:space="preserve">  圭塔(Quetta)</t>
  </si>
  <si>
    <t xml:space="preserve">  拉瓦爾品第 (Rawalpindi)</t>
  </si>
  <si>
    <r>
      <t xml:space="preserve">  </t>
    </r>
    <r>
      <rPr>
        <sz val="12"/>
        <color rgb="FF000000"/>
        <rFont val="細明體"/>
        <family val="3"/>
        <charset val="136"/>
      </rPr>
      <t>亞洪加拉</t>
    </r>
    <r>
      <rPr>
        <sz val="12"/>
        <color rgb="FF000000"/>
        <rFont val="Times New Roman"/>
        <family val="1"/>
      </rPr>
      <t>(Ahungalla)</t>
    </r>
  </si>
  <si>
    <t xml:space="preserve">  班特達(Bentota)</t>
  </si>
  <si>
    <t xml:space="preserve">  可倫坡(Colombo)</t>
  </si>
  <si>
    <r>
      <t xml:space="preserve">  </t>
    </r>
    <r>
      <rPr>
        <sz val="12"/>
        <color rgb="FF000000"/>
        <rFont val="細明體"/>
        <family val="3"/>
        <charset val="136"/>
      </rPr>
      <t>加里</t>
    </r>
    <r>
      <rPr>
        <sz val="12"/>
        <color rgb="FF000000"/>
        <rFont val="Times New Roman"/>
        <family val="1"/>
      </rPr>
      <t>(Galle)</t>
    </r>
  </si>
  <si>
    <t xml:space="preserve">  哈巴蘭(Habarana)</t>
  </si>
  <si>
    <t xml:space="preserve">  加德滿都(Kathmandu)</t>
  </si>
  <si>
    <t xml:space="preserve">  波卡拉(Pokhara)</t>
  </si>
  <si>
    <t xml:space="preserve">  德黑蘭(Tehran)</t>
  </si>
  <si>
    <t xml:space="preserve">  巴格達(Baghdad)</t>
  </si>
  <si>
    <t xml:space="preserve">  安曼(Amman)</t>
  </si>
  <si>
    <t>阿拉伯聯合大公國 (United Arab Emirates)</t>
  </si>
  <si>
    <t xml:space="preserve">  阿布達比(Abu Dhabi)</t>
  </si>
  <si>
    <t xml:space="preserve">  杜拜(Dubai)</t>
  </si>
  <si>
    <t xml:space="preserve">  大馬士革(Damascus)</t>
  </si>
  <si>
    <t xml:space="preserve">黎巴嫩(Lebanon)  </t>
  </si>
  <si>
    <t xml:space="preserve">  貝魯特(Beirut)</t>
  </si>
  <si>
    <r>
      <t xml:space="preserve">    </t>
    </r>
    <r>
      <rPr>
        <b/>
        <i/>
        <sz val="12"/>
        <color rgb="FF000000"/>
        <rFont val="文鼎粗圓"/>
        <charset val="136"/>
      </rPr>
      <t>馬斯開特(Muscat)</t>
    </r>
  </si>
  <si>
    <t xml:space="preserve">  亞丁(Aden)</t>
  </si>
  <si>
    <t xml:space="preserve">  沙那(Sanaa)</t>
  </si>
  <si>
    <t xml:space="preserve">  吉達(Jeddah)</t>
  </si>
  <si>
    <t xml:space="preserve">  利雅德(Riyadh)</t>
  </si>
  <si>
    <r>
      <t xml:space="preserve">    </t>
    </r>
    <r>
      <rPr>
        <sz val="12"/>
        <color rgb="FF000000"/>
        <rFont val="文鼎粗圓"/>
        <charset val="136"/>
      </rPr>
      <t>艾利拉特(Eilat)</t>
    </r>
  </si>
  <si>
    <t xml:space="preserve">  恩布克(En Boqeq)</t>
  </si>
  <si>
    <t xml:space="preserve">  海法(Haifa)</t>
  </si>
  <si>
    <t xml:space="preserve">  瑟丹(Sedom)</t>
  </si>
  <si>
    <t xml:space="preserve">  台拉維夫(Tel Aviv)</t>
  </si>
  <si>
    <t xml:space="preserve">  迪布瑞斯(Tiberias)</t>
  </si>
  <si>
    <r>
      <t xml:space="preserve">  </t>
    </r>
    <r>
      <rPr>
        <sz val="12"/>
        <color rgb="FF000000"/>
        <rFont val="細明體"/>
        <family val="3"/>
        <charset val="136"/>
      </rPr>
      <t>阿達納</t>
    </r>
    <r>
      <rPr>
        <sz val="12"/>
        <color rgb="FF000000"/>
        <rFont val="Times New Roman"/>
        <family val="1"/>
      </rPr>
      <t>-</t>
    </r>
    <r>
      <rPr>
        <sz val="12"/>
        <color rgb="FF000000"/>
        <rFont val="細明體"/>
        <family val="3"/>
        <charset val="136"/>
      </rPr>
      <t>英基里克</t>
    </r>
    <r>
      <rPr>
        <sz val="12"/>
        <color rgb="FF000000"/>
        <rFont val="Times New Roman"/>
        <family val="1"/>
      </rPr>
      <t>(Adana-Incirlik)</t>
    </r>
  </si>
  <si>
    <t xml:space="preserve">  安哥拉(Ankara)</t>
  </si>
  <si>
    <t xml:space="preserve">  安達利亞(Antalya)</t>
  </si>
  <si>
    <t xml:space="preserve">  艾布(Aydin)</t>
  </si>
  <si>
    <t xml:space="preserve">  布沙(Bursa)</t>
  </si>
  <si>
    <t xml:space="preserve">  卡瑪利(Camakli)</t>
  </si>
  <si>
    <t xml:space="preserve">  底亞巴基爾(Diyarbakir)</t>
  </si>
  <si>
    <t xml:space="preserve">  艾瑪達(Elmadag)</t>
  </si>
  <si>
    <t xml:space="preserve">  伊斯坦堡(Istanbul)</t>
  </si>
  <si>
    <t xml:space="preserve">  伊士麥(Izmir-Cigli)</t>
  </si>
  <si>
    <t xml:space="preserve">  曼札拉勒(Manzarali)</t>
  </si>
  <si>
    <t xml:space="preserve">  梅爾欣(Mersin)</t>
  </si>
  <si>
    <t xml:space="preserve">  奈武塞赫(Nevsehir)</t>
  </si>
  <si>
    <t xml:space="preserve">  亞曼拉(Yamanlar)</t>
  </si>
  <si>
    <t xml:space="preserve">  尼古西亞(Nicosia)</t>
  </si>
  <si>
    <t xml:space="preserve">  (11/16-03/15)</t>
  </si>
  <si>
    <t xml:space="preserve">  (03/16-11/15)</t>
  </si>
  <si>
    <t xml:space="preserve">  阿德雷德(Adelaide)</t>
  </si>
  <si>
    <t xml:space="preserve">  亞斯里泉(Alice Springs)</t>
  </si>
  <si>
    <t xml:space="preserve">  布利斯班(Brisbane)</t>
  </si>
  <si>
    <t xml:space="preserve">  坎培拉(Canberra)</t>
  </si>
  <si>
    <t xml:space="preserve">  達爾文港(Darwin Northern Territory)</t>
  </si>
  <si>
    <t xml:space="preserve">  荷巴特(Hobart)</t>
  </si>
  <si>
    <t xml:space="preserve">  墨爾本(Melbourne)</t>
  </si>
  <si>
    <t xml:space="preserve">  伯斯(Perth)</t>
  </si>
  <si>
    <t xml:space="preserve">  雪梨(Sydney)</t>
  </si>
  <si>
    <t xml:space="preserve">  湯士維爾 (Townsville)</t>
  </si>
  <si>
    <t xml:space="preserve">  烏木拉(Woomera)</t>
  </si>
  <si>
    <t xml:space="preserve">  奧克蘭(Auckland)</t>
  </si>
  <si>
    <t xml:space="preserve">  基督城(Christchurch)</t>
  </si>
  <si>
    <t xml:space="preserve">  皇后鎮(Queenstown)</t>
  </si>
  <si>
    <t xml:space="preserve">  羅塔魯阿(Rotarua)</t>
  </si>
  <si>
    <t xml:space="preserve">  威靈頓(Wellington)</t>
  </si>
  <si>
    <t xml:space="preserve">  科羅雷烏(Korolevu)</t>
  </si>
  <si>
    <t xml:space="preserve">  南地(Nadi)</t>
  </si>
  <si>
    <t xml:space="preserve">  蘇瓦(Suva)</t>
  </si>
  <si>
    <r>
      <t>復活節島</t>
    </r>
    <r>
      <rPr>
        <sz val="12"/>
        <color rgb="FF000000"/>
        <rFont val="Times New Roman"/>
        <family val="1"/>
      </rPr>
      <t>(Easter  Island)</t>
    </r>
  </si>
  <si>
    <r>
      <t>巴布亞紐幾內亞</t>
    </r>
    <r>
      <rPr>
        <sz val="12"/>
        <color rgb="FF000000"/>
        <rFont val="文鼎粗圓"/>
        <charset val="136"/>
      </rPr>
      <t>(Papua New Guinea)</t>
    </r>
  </si>
  <si>
    <t xml:space="preserve">  莫大比港(Port Moresby)</t>
  </si>
  <si>
    <t xml:space="preserve">  金邊(Phnom Pwnh)</t>
  </si>
  <si>
    <t xml:space="preserve">  暹粒(Siem Riep)</t>
  </si>
  <si>
    <t xml:space="preserve">  喀布爾(Kabul)</t>
  </si>
  <si>
    <t xml:space="preserve">  達卡(Dhaka)</t>
  </si>
  <si>
    <t xml:space="preserve">  拉羅東加(Rarotonga)</t>
  </si>
  <si>
    <t xml:space="preserve">  永珍(Vientiane)</t>
  </si>
  <si>
    <t xml:space="preserve">  (5/1-10/31)</t>
  </si>
  <si>
    <t xml:space="preserve">  (11/1-4/30)</t>
  </si>
  <si>
    <t>可可群島(Cocos Islands)</t>
  </si>
  <si>
    <r>
      <t>吉里巴斯共和國</t>
    </r>
    <r>
      <rPr>
        <sz val="12"/>
        <color rgb="FF000000"/>
        <rFont val="Times New Roman"/>
        <family val="1"/>
      </rPr>
      <t>(Kiribati)</t>
    </r>
  </si>
  <si>
    <r>
      <t xml:space="preserve">  </t>
    </r>
    <r>
      <rPr>
        <sz val="12"/>
        <color rgb="FF000000"/>
        <rFont val="細明體"/>
        <family val="3"/>
        <charset val="136"/>
      </rPr>
      <t>聖誕島</t>
    </r>
    <r>
      <rPr>
        <sz val="12"/>
        <color rgb="FF000000"/>
        <rFont val="Times New Roman"/>
        <family val="1"/>
      </rPr>
      <t>(Christmas  Island)</t>
    </r>
  </si>
  <si>
    <r>
      <t xml:space="preserve">  </t>
    </r>
    <r>
      <rPr>
        <b/>
        <i/>
        <sz val="12"/>
        <color rgb="FF000000"/>
        <rFont val="細明體"/>
        <family val="3"/>
        <charset val="136"/>
      </rPr>
      <t>其他</t>
    </r>
  </si>
  <si>
    <r>
      <t>吐瓦魯</t>
    </r>
    <r>
      <rPr>
        <b/>
        <i/>
        <sz val="12"/>
        <color rgb="FF000000"/>
        <rFont val="Times New Roman"/>
        <family val="1"/>
      </rPr>
      <t>(Tuvalu)</t>
    </r>
  </si>
  <si>
    <t xml:space="preserve">  柯洛(Koror)</t>
  </si>
  <si>
    <r>
      <t xml:space="preserve">  </t>
    </r>
    <r>
      <rPr>
        <sz val="12"/>
        <color rgb="FF000000"/>
        <rFont val="細明體"/>
        <family val="3"/>
        <charset val="136"/>
      </rPr>
      <t>大叻</t>
    </r>
    <r>
      <rPr>
        <sz val="12"/>
        <color rgb="FF000000"/>
        <rFont val="Times New Roman"/>
        <family val="1"/>
      </rPr>
      <t>(Dalat)</t>
    </r>
  </si>
  <si>
    <t xml:space="preserve">  蜆港(Danang)</t>
  </si>
  <si>
    <t xml:space="preserve">  河內(Hanoi)</t>
  </si>
  <si>
    <t xml:space="preserve">  胡志明市(Ho Chi Minh City)</t>
  </si>
  <si>
    <r>
      <t>法屬新喀里多尼亞島</t>
    </r>
    <r>
      <rPr>
        <sz val="12"/>
        <color rgb="FF000000"/>
        <rFont val="Times New Roman"/>
        <family val="1"/>
      </rPr>
      <t>(New Caledonia Is.)</t>
    </r>
  </si>
  <si>
    <r>
      <t>馬紹爾群島</t>
    </r>
    <r>
      <rPr>
        <sz val="12"/>
        <color rgb="FF000000"/>
        <rFont val="Times New Roman"/>
        <family val="1"/>
      </rPr>
      <t>(Marshall Islands)</t>
    </r>
  </si>
  <si>
    <r>
      <t xml:space="preserve">  </t>
    </r>
    <r>
      <rPr>
        <sz val="12"/>
        <color rgb="FF000000"/>
        <rFont val="細明體"/>
        <family val="3"/>
        <charset val="136"/>
      </rPr>
      <t>夸加林島</t>
    </r>
    <r>
      <rPr>
        <sz val="12"/>
        <color rgb="FF000000"/>
        <rFont val="Times New Roman"/>
        <family val="1"/>
      </rPr>
      <t>(Kwajalein Atoll)</t>
    </r>
  </si>
  <si>
    <t xml:space="preserve">  麥哲魯(Majuro)</t>
  </si>
  <si>
    <t xml:space="preserve">  維拉港(Port Vila)</t>
  </si>
  <si>
    <t xml:space="preserve">  三多港(Santos)</t>
  </si>
  <si>
    <t xml:space="preserve">  唐納島(Tanna Is.)</t>
  </si>
  <si>
    <t>復活島(Ascension Island)</t>
  </si>
  <si>
    <t xml:space="preserve">  艾克斯普羅旺斯(Aix-en-Provence)</t>
  </si>
  <si>
    <t xml:space="preserve">  波爾多(Bordeaux)</t>
  </si>
  <si>
    <t xml:space="preserve">  坎城(Cannes)</t>
  </si>
  <si>
    <t xml:space="preserve">  (11/01-03/31)</t>
  </si>
  <si>
    <t xml:space="preserve">  (04/01-10/31)</t>
  </si>
  <si>
    <t xml:space="preserve">  克勒蒙非隆(Clermont-Ferrand)</t>
  </si>
  <si>
    <t xml:space="preserve">  伊斯特(Istres)</t>
  </si>
  <si>
    <t xml:space="preserve">  里爾(Lille)</t>
  </si>
  <si>
    <t xml:space="preserve">  里昂(Lyon)</t>
  </si>
  <si>
    <t xml:space="preserve">  馬里尼安(Marignane)</t>
  </si>
  <si>
    <t xml:space="preserve">  馬賽(Marseille)</t>
  </si>
  <si>
    <t xml:space="preserve">  麥芡(Metz)</t>
  </si>
  <si>
    <t xml:space="preserve">  蒙德波利爾(Montpellier)</t>
  </si>
  <si>
    <t xml:space="preserve">  謬魯斯(Mulhouse)</t>
  </si>
  <si>
    <t xml:space="preserve">  南錫(Nancy)</t>
  </si>
  <si>
    <t xml:space="preserve">  尼斯(Nice)</t>
  </si>
  <si>
    <t xml:space="preserve">  巴黎(Paris)</t>
  </si>
  <si>
    <t xml:space="preserve">  賽伏爾(Sevres)</t>
  </si>
  <si>
    <t xml:space="preserve">  斯特拉斯堡(Strasbourg)</t>
  </si>
  <si>
    <t xml:space="preserve">  蘇赫斯納(Suresnes)</t>
  </si>
  <si>
    <t xml:space="preserve">  土魯斯(Toulouse)</t>
  </si>
  <si>
    <r>
      <t xml:space="preserve">  </t>
    </r>
    <r>
      <rPr>
        <sz val="12"/>
        <color rgb="FF000000"/>
        <rFont val="細明體"/>
        <family val="3"/>
        <charset val="136"/>
      </rPr>
      <t>亞琛</t>
    </r>
    <r>
      <rPr>
        <sz val="12"/>
        <color rgb="FF000000"/>
        <rFont val="Times New Roman"/>
        <family val="1"/>
      </rPr>
      <t>(Aachen)</t>
    </r>
  </si>
  <si>
    <t xml:space="preserve">  柏林(Berlin)</t>
  </si>
  <si>
    <t xml:space="preserve">  波昂(Bonn)</t>
  </si>
  <si>
    <t xml:space="preserve">  不來梅(Bremen)</t>
  </si>
  <si>
    <t xml:space="preserve">  科隆(Cologne)</t>
  </si>
  <si>
    <t xml:space="preserve">  德勒斯登(Dresden)</t>
  </si>
  <si>
    <t xml:space="preserve">  杜塞爾多夫(Duesseldorf)</t>
  </si>
  <si>
    <r>
      <t xml:space="preserve">  </t>
    </r>
    <r>
      <rPr>
        <sz val="12"/>
        <color rgb="FF000000"/>
        <rFont val="細明體"/>
        <family val="3"/>
        <charset val="136"/>
      </rPr>
      <t>艾福特</t>
    </r>
    <r>
      <rPr>
        <sz val="12"/>
        <color rgb="FF000000"/>
        <rFont val="Times New Roman"/>
        <family val="1"/>
      </rPr>
      <t>(Erfurt)</t>
    </r>
  </si>
  <si>
    <r>
      <t xml:space="preserve">  </t>
    </r>
    <r>
      <rPr>
        <sz val="12"/>
        <color rgb="FF000000"/>
        <rFont val="細明體"/>
        <family val="3"/>
        <charset val="136"/>
      </rPr>
      <t>埃蘭根</t>
    </r>
    <r>
      <rPr>
        <sz val="12"/>
        <color rgb="FF000000"/>
        <rFont val="Times New Roman"/>
        <family val="1"/>
      </rPr>
      <t>(Erlangen)</t>
    </r>
  </si>
  <si>
    <t xml:space="preserve">  埃森(Essen)</t>
  </si>
  <si>
    <t xml:space="preserve">  法蘭克福(Frankfurt)</t>
  </si>
  <si>
    <t xml:space="preserve">  費爾特(Fuerth)</t>
  </si>
  <si>
    <r>
      <t xml:space="preserve">  </t>
    </r>
    <r>
      <rPr>
        <sz val="12"/>
        <color rgb="FF000000"/>
        <rFont val="細明體"/>
        <family val="3"/>
        <charset val="136"/>
      </rPr>
      <t>加米帕丁基肯</t>
    </r>
    <r>
      <rPr>
        <sz val="12"/>
        <color rgb="FF000000"/>
        <rFont val="Times New Roman"/>
        <family val="1"/>
      </rPr>
      <t>(Garmisch-Partenkirchen)</t>
    </r>
  </si>
  <si>
    <t xml:space="preserve">  漢堡(Hamburg)</t>
  </si>
  <si>
    <t xml:space="preserve">  漢諾威(Hannover)</t>
  </si>
  <si>
    <r>
      <t xml:space="preserve">  </t>
    </r>
    <r>
      <rPr>
        <sz val="12"/>
        <color rgb="FF000000"/>
        <rFont val="細明體"/>
        <family val="3"/>
        <charset val="136"/>
      </rPr>
      <t>海德堡</t>
    </r>
    <r>
      <rPr>
        <sz val="12"/>
        <color rgb="FF000000"/>
        <rFont val="Times New Roman"/>
        <family val="1"/>
      </rPr>
      <t>(Heidelberg)</t>
    </r>
  </si>
  <si>
    <r>
      <t xml:space="preserve">  </t>
    </r>
    <r>
      <rPr>
        <sz val="12"/>
        <color rgb="FF000000"/>
        <rFont val="細明體"/>
        <family val="3"/>
        <charset val="136"/>
      </rPr>
      <t>印格爾斯塔</t>
    </r>
    <r>
      <rPr>
        <sz val="12"/>
        <color rgb="FF000000"/>
        <rFont val="Times New Roman"/>
        <family val="1"/>
      </rPr>
      <t>(Ingolstadt)</t>
    </r>
  </si>
  <si>
    <r>
      <t xml:space="preserve">  </t>
    </r>
    <r>
      <rPr>
        <sz val="12"/>
        <color rgb="FF000000"/>
        <rFont val="細明體"/>
        <family val="3"/>
        <charset val="136"/>
      </rPr>
      <t>開瑟斯勞騰</t>
    </r>
    <r>
      <rPr>
        <sz val="12"/>
        <color rgb="FF000000"/>
        <rFont val="Times New Roman"/>
        <family val="1"/>
      </rPr>
      <t>(Kaiserslautern, Landkreis)</t>
    </r>
  </si>
  <si>
    <r>
      <t xml:space="preserve">  </t>
    </r>
    <r>
      <rPr>
        <sz val="12"/>
        <color rgb="FF000000"/>
        <rFont val="細明體"/>
        <family val="3"/>
        <charset val="136"/>
      </rPr>
      <t>康士坦茲</t>
    </r>
    <r>
      <rPr>
        <sz val="12"/>
        <color rgb="FF000000"/>
        <rFont val="Times New Roman"/>
        <family val="1"/>
      </rPr>
      <t>(Konstanz)</t>
    </r>
  </si>
  <si>
    <t xml:space="preserve">  來比錫(Leipzig)</t>
  </si>
  <si>
    <r>
      <t xml:space="preserve">  </t>
    </r>
    <r>
      <rPr>
        <sz val="12"/>
        <color rgb="FF000000"/>
        <rFont val="細明體"/>
        <family val="3"/>
        <charset val="136"/>
      </rPr>
      <t>盧威斯堡</t>
    </r>
    <r>
      <rPr>
        <sz val="12"/>
        <color rgb="FF000000"/>
        <rFont val="Times New Roman"/>
        <family val="1"/>
      </rPr>
      <t>(Ludwigsburg)</t>
    </r>
  </si>
  <si>
    <t xml:space="preserve">  蒙薛恩-格拉巴赫(Moenchen-Gladbach)</t>
  </si>
  <si>
    <t xml:space="preserve">  慕尼黑(Munich)</t>
  </si>
  <si>
    <r>
      <t xml:space="preserve">  </t>
    </r>
    <r>
      <rPr>
        <sz val="12"/>
        <color rgb="FF000000"/>
        <rFont val="細明體"/>
        <family val="3"/>
        <charset val="136"/>
      </rPr>
      <t>新鳥姆</t>
    </r>
    <r>
      <rPr>
        <sz val="12"/>
        <color rgb="FF000000"/>
        <rFont val="Times New Roman"/>
        <family val="1"/>
      </rPr>
      <t>(Neu Ulm)</t>
    </r>
  </si>
  <si>
    <t xml:space="preserve">  努連堡(Nuernberg)</t>
  </si>
  <si>
    <r>
      <t xml:space="preserve">  </t>
    </r>
    <r>
      <rPr>
        <sz val="12"/>
        <color rgb="FF000000"/>
        <rFont val="細明體"/>
        <family val="3"/>
        <charset val="136"/>
      </rPr>
      <t>奧芬巴哈</t>
    </r>
    <r>
      <rPr>
        <sz val="12"/>
        <color rgb="FF000000"/>
        <rFont val="Times New Roman"/>
        <family val="1"/>
      </rPr>
      <t>(Offenbach)</t>
    </r>
  </si>
  <si>
    <t xml:space="preserve">  奧斯那布魯根(Osnabrueck)</t>
  </si>
  <si>
    <t xml:space="preserve">  累根斯堡(Regensburg)</t>
  </si>
  <si>
    <t xml:space="preserve">  羅斯托克(Rostock)</t>
  </si>
  <si>
    <r>
      <t xml:space="preserve">  </t>
    </r>
    <r>
      <rPr>
        <sz val="12"/>
        <color rgb="FF000000"/>
        <rFont val="細明體"/>
        <family val="3"/>
        <charset val="136"/>
      </rPr>
      <t>薩爾布魯根</t>
    </r>
    <r>
      <rPr>
        <sz val="12"/>
        <color rgb="FF000000"/>
        <rFont val="Times New Roman"/>
        <family val="1"/>
      </rPr>
      <t>(Saarbruecken)</t>
    </r>
  </si>
  <si>
    <t xml:space="preserve">  息維林(Schwerin)</t>
  </si>
  <si>
    <t xml:space="preserve">  史坦堡(Starnberg)</t>
  </si>
  <si>
    <t xml:space="preserve">  史圖佳特(Stuttgart)</t>
  </si>
  <si>
    <t xml:space="preserve">  徒賓根(Tuebingen)</t>
  </si>
  <si>
    <t xml:space="preserve">  烏爾姆(Ulm)</t>
  </si>
  <si>
    <t xml:space="preserve">  威瑪(Weimar)</t>
  </si>
  <si>
    <r>
      <t xml:space="preserve">  </t>
    </r>
    <r>
      <rPr>
        <sz val="12"/>
        <color rgb="FF000000"/>
        <rFont val="細明體"/>
        <family val="3"/>
        <charset val="136"/>
      </rPr>
      <t>玉茲堡</t>
    </r>
    <r>
      <rPr>
        <sz val="12"/>
        <color rgb="FF000000"/>
        <rFont val="Times New Roman"/>
        <family val="1"/>
      </rPr>
      <t>(Wuerzburg)</t>
    </r>
  </si>
  <si>
    <t xml:space="preserve">  阿姆斯特丹(Amsterdam)</t>
  </si>
  <si>
    <t xml:space="preserve">  海牙(Hague,the)</t>
  </si>
  <si>
    <t xml:space="preserve">  來登(Leiden)</t>
  </si>
  <si>
    <t xml:space="preserve">  里斯(Lisse)</t>
  </si>
  <si>
    <t xml:space="preserve">  諾特維克(Noordwijk)</t>
  </si>
  <si>
    <r>
      <t xml:space="preserve">  帕朋德瑞希特</t>
    </r>
    <r>
      <rPr>
        <sz val="12"/>
        <color rgb="FF000000"/>
        <rFont val="Times New Roman"/>
        <family val="1"/>
      </rPr>
      <t>(Papendrecht)</t>
    </r>
  </si>
  <si>
    <t xml:space="preserve">  鹿特丹(Rotterdam)</t>
  </si>
  <si>
    <t xml:space="preserve">  史基浦(Schiphol)</t>
  </si>
  <si>
    <t xml:space="preserve">  烏德斯勒(Utrecht)</t>
  </si>
  <si>
    <t xml:space="preserve">  勇堡(Ypenburg)</t>
  </si>
  <si>
    <t xml:space="preserve">  安特衛普(Antwerp)</t>
  </si>
  <si>
    <t xml:space="preserve">  貝特里斯(Bertrix)</t>
  </si>
  <si>
    <t xml:space="preserve">  布魯日(Brugge)</t>
  </si>
  <si>
    <t xml:space="preserve">  布魯塞爾(Brussels)</t>
  </si>
  <si>
    <t xml:space="preserve">  迪更(Diegem)</t>
  </si>
  <si>
    <t xml:space="preserve">  佛羅倫斯(Florennes)</t>
  </si>
  <si>
    <r>
      <t xml:space="preserve">  </t>
    </r>
    <r>
      <rPr>
        <sz val="12"/>
        <color rgb="FF000000"/>
        <rFont val="細明體"/>
        <family val="3"/>
        <charset val="136"/>
      </rPr>
      <t>根特</t>
    </r>
    <r>
      <rPr>
        <sz val="12"/>
        <color rgb="FF000000"/>
        <rFont val="Times New Roman"/>
        <family val="1"/>
      </rPr>
      <t>(Gent)</t>
    </r>
  </si>
  <si>
    <r>
      <t xml:space="preserve">  </t>
    </r>
    <r>
      <rPr>
        <sz val="12"/>
        <color rgb="FF000000"/>
        <rFont val="細明體"/>
        <family val="3"/>
        <charset val="136"/>
      </rPr>
      <t>哥斯利</t>
    </r>
    <r>
      <rPr>
        <sz val="12"/>
        <color rgb="FF000000"/>
        <rFont val="Times New Roman"/>
        <family val="1"/>
      </rPr>
      <t>(Gosselies)</t>
    </r>
  </si>
  <si>
    <r>
      <t xml:space="preserve">  </t>
    </r>
    <r>
      <rPr>
        <sz val="12"/>
        <color rgb="FF000000"/>
        <rFont val="細明體"/>
        <family val="3"/>
        <charset val="136"/>
      </rPr>
      <t>赫斯塔</t>
    </r>
    <r>
      <rPr>
        <sz val="12"/>
        <color rgb="FF000000"/>
        <rFont val="Times New Roman"/>
        <family val="1"/>
      </rPr>
      <t>(Herstal)</t>
    </r>
  </si>
  <si>
    <r>
      <t xml:space="preserve">  </t>
    </r>
    <r>
      <rPr>
        <sz val="12"/>
        <color rgb="FF000000"/>
        <rFont val="細明體"/>
        <family val="3"/>
        <charset val="136"/>
      </rPr>
      <t>魯汶</t>
    </r>
    <r>
      <rPr>
        <sz val="12"/>
        <color rgb="FF000000"/>
        <rFont val="Times New Roman"/>
        <family val="1"/>
      </rPr>
      <t>(Leuven)</t>
    </r>
  </si>
  <si>
    <r>
      <t xml:space="preserve">  </t>
    </r>
    <r>
      <rPr>
        <sz val="12"/>
        <color rgb="FF000000"/>
        <rFont val="細明體"/>
        <family val="3"/>
        <charset val="136"/>
      </rPr>
      <t>列日</t>
    </r>
    <r>
      <rPr>
        <sz val="12"/>
        <color rgb="FF000000"/>
        <rFont val="Times New Roman"/>
        <family val="1"/>
      </rPr>
      <t>(Liege)</t>
    </r>
  </si>
  <si>
    <t xml:space="preserve">  蒙斯(Mons)</t>
  </si>
  <si>
    <t xml:space="preserve">  奧斯坦(Ostende)</t>
  </si>
  <si>
    <r>
      <t xml:space="preserve">  </t>
    </r>
    <r>
      <rPr>
        <sz val="12"/>
        <color rgb="FF000000"/>
        <rFont val="細明體"/>
        <family val="3"/>
        <charset val="136"/>
      </rPr>
      <t>夏普／席耶和</t>
    </r>
    <r>
      <rPr>
        <sz val="12"/>
        <color rgb="FF000000"/>
        <rFont val="Times New Roman"/>
        <family val="1"/>
      </rPr>
      <t>(SHAPE/Chierres)</t>
    </r>
  </si>
  <si>
    <t xml:space="preserve">  薩文坦(Zaventem)</t>
  </si>
  <si>
    <r>
      <t xml:space="preserve">  巴塞爾</t>
    </r>
    <r>
      <rPr>
        <sz val="12"/>
        <color rgb="FF000000"/>
        <rFont val="Times New Roman"/>
        <family val="1"/>
      </rPr>
      <t>(</t>
    </r>
    <r>
      <rPr>
        <b/>
        <sz val="12"/>
        <color rgb="FF000000"/>
        <rFont val="Times New Roman"/>
        <family val="1"/>
      </rPr>
      <t>Basel)</t>
    </r>
  </si>
  <si>
    <t xml:space="preserve">  伯恩(Bern)</t>
  </si>
  <si>
    <r>
      <t xml:space="preserve">  </t>
    </r>
    <r>
      <rPr>
        <sz val="12"/>
        <color rgb="FF000000"/>
        <rFont val="細明體"/>
        <family val="3"/>
        <charset val="136"/>
      </rPr>
      <t>達弗斯</t>
    </r>
    <r>
      <rPr>
        <sz val="12"/>
        <color rgb="FF000000"/>
        <rFont val="Times New Roman"/>
        <family val="1"/>
      </rPr>
      <t>(Davos)</t>
    </r>
  </si>
  <si>
    <t xml:space="preserve">  (3/10-12/20)</t>
  </si>
  <si>
    <t xml:space="preserve">  (12/21-3/09)</t>
  </si>
  <si>
    <t xml:space="preserve">  日內瓦(Geneva)</t>
  </si>
  <si>
    <t xml:space="preserve">  克羅斯德(Klosters)</t>
  </si>
  <si>
    <t xml:space="preserve">  (4/30-12/23)</t>
  </si>
  <si>
    <t xml:space="preserve">  (12/24-4/29)</t>
  </si>
  <si>
    <r>
      <t xml:space="preserve">  </t>
    </r>
    <r>
      <rPr>
        <sz val="12"/>
        <color rgb="FF000000"/>
        <rFont val="細明體"/>
        <family val="3"/>
        <charset val="136"/>
      </rPr>
      <t>盧加諾</t>
    </r>
    <r>
      <rPr>
        <sz val="12"/>
        <color rgb="FF000000"/>
        <rFont val="Times New Roman"/>
        <family val="1"/>
      </rPr>
      <t>(Lugano)</t>
    </r>
  </si>
  <si>
    <r>
      <t xml:space="preserve">  </t>
    </r>
    <r>
      <rPr>
        <sz val="12"/>
        <color rgb="FF000000"/>
        <rFont val="細明體"/>
        <family val="3"/>
        <charset val="136"/>
      </rPr>
      <t>蒙特魯</t>
    </r>
    <r>
      <rPr>
        <sz val="12"/>
        <color rgb="FF000000"/>
        <rFont val="Times New Roman"/>
        <family val="1"/>
      </rPr>
      <t>(Montreux)</t>
    </r>
  </si>
  <si>
    <t xml:space="preserve">  (11/01-3/31)  </t>
  </si>
  <si>
    <t xml:space="preserve">  (4/01-10/31)</t>
  </si>
  <si>
    <t xml:space="preserve">  蘇黎世(Zurich)</t>
  </si>
  <si>
    <r>
      <t>馬其頓共和國</t>
    </r>
    <r>
      <rPr>
        <sz val="12"/>
        <color rgb="FF000000"/>
        <rFont val="Times New Roman"/>
        <family val="1"/>
      </rPr>
      <t>(Macedonia, The</t>
    </r>
  </si>
  <si>
    <t xml:space="preserve">  Former Yugoslav Republic of)</t>
  </si>
  <si>
    <r>
      <t xml:space="preserve">  </t>
    </r>
    <r>
      <rPr>
        <sz val="12"/>
        <color rgb="FF000000"/>
        <rFont val="細明體"/>
        <family val="3"/>
        <charset val="136"/>
      </rPr>
      <t>史可普利</t>
    </r>
    <r>
      <rPr>
        <sz val="12"/>
        <color rgb="FF000000"/>
        <rFont val="Times New Roman"/>
        <family val="1"/>
      </rPr>
      <t>(Skopje)</t>
    </r>
  </si>
  <si>
    <r>
      <t>芒特尼格羅共和國</t>
    </r>
    <r>
      <rPr>
        <sz val="12"/>
        <color rgb="FF000000"/>
        <rFont val="Times New Roman"/>
        <family val="1"/>
      </rPr>
      <t>(Serbia-Montenegro)</t>
    </r>
  </si>
  <si>
    <r>
      <t xml:space="preserve">  </t>
    </r>
    <r>
      <rPr>
        <sz val="12"/>
        <color rgb="FF000000"/>
        <rFont val="細明體"/>
        <family val="3"/>
        <charset val="136"/>
      </rPr>
      <t>貝爾格萊德</t>
    </r>
    <r>
      <rPr>
        <sz val="12"/>
        <color rgb="FF000000"/>
        <rFont val="Times New Roman"/>
        <family val="1"/>
      </rPr>
      <t>(Belgrade)</t>
    </r>
  </si>
  <si>
    <r>
      <t xml:space="preserve">  </t>
    </r>
    <r>
      <rPr>
        <sz val="12"/>
        <color rgb="FF000000"/>
        <rFont val="細明體"/>
        <family val="3"/>
        <charset val="136"/>
      </rPr>
      <t>波多里察</t>
    </r>
    <r>
      <rPr>
        <sz val="12"/>
        <color rgb="FF000000"/>
        <rFont val="Times New Roman"/>
        <family val="1"/>
      </rPr>
      <t>(Podgorica)</t>
    </r>
  </si>
  <si>
    <r>
      <t xml:space="preserve">  </t>
    </r>
    <r>
      <rPr>
        <sz val="12"/>
        <color rgb="FF000000"/>
        <rFont val="細明體"/>
        <family val="3"/>
        <charset val="136"/>
      </rPr>
      <t>普利斯提納</t>
    </r>
    <r>
      <rPr>
        <sz val="12"/>
        <color rgb="FF000000"/>
        <rFont val="Times New Roman"/>
        <family val="1"/>
      </rPr>
      <t>(Pristina)</t>
    </r>
  </si>
  <si>
    <t xml:space="preserve">  音斯布魯克(Innsbruck)</t>
  </si>
  <si>
    <t xml:space="preserve">  連斯(Linz)</t>
  </si>
  <si>
    <t xml:space="preserve">  薩爾茲堡(Salzburg)</t>
  </si>
  <si>
    <t xml:space="preserve">  維也納(Vienna)</t>
  </si>
  <si>
    <t xml:space="preserve">  (11/1-3/31)</t>
  </si>
  <si>
    <t xml:space="preserve">  (04/1-10/31)</t>
  </si>
  <si>
    <r>
      <t xml:space="preserve">  </t>
    </r>
    <r>
      <rPr>
        <sz val="12"/>
        <color rgb="FF000000"/>
        <rFont val="細明體"/>
        <family val="3"/>
        <charset val="136"/>
      </rPr>
      <t>阿爾堡</t>
    </r>
    <r>
      <rPr>
        <sz val="12"/>
        <color rgb="FF000000"/>
        <rFont val="Times New Roman"/>
        <family val="1"/>
      </rPr>
      <t>(Aalborg)</t>
    </r>
  </si>
  <si>
    <t xml:space="preserve">  哥本哈根(Copenhagen)</t>
  </si>
  <si>
    <r>
      <t xml:space="preserve">  凱夫拉維克-格林達維克</t>
    </r>
    <r>
      <rPr>
        <sz val="12"/>
        <color rgb="FF000000"/>
        <rFont val="Times New Roman"/>
        <family val="1"/>
      </rPr>
      <t>(Keflavik-Grindavik)</t>
    </r>
  </si>
  <si>
    <t xml:space="preserve">  雷克雅未克(Reykjavik)</t>
  </si>
  <si>
    <t xml:space="preserve">  (10/01-4/30)</t>
  </si>
  <si>
    <r>
      <t xml:space="preserve">    </t>
    </r>
    <r>
      <rPr>
        <sz val="12"/>
        <color rgb="FF000000"/>
        <rFont val="文鼎粗圓"/>
        <charset val="136"/>
      </rPr>
      <t>(05/01-9/30)</t>
    </r>
  </si>
  <si>
    <t xml:space="preserve">  奧斯陸(Oslo)</t>
  </si>
  <si>
    <t xml:space="preserve">  史達溫格港(Stavanger)</t>
  </si>
  <si>
    <t xml:space="preserve">  斯德哥爾摩(Stockholm)</t>
  </si>
  <si>
    <t xml:space="preserve">  赫爾辛基(Helsinki)</t>
  </si>
  <si>
    <t xml:space="preserve">  亞伯丁(Aberdeen)</t>
  </si>
  <si>
    <r>
      <t xml:space="preserve">  </t>
    </r>
    <r>
      <rPr>
        <sz val="12"/>
        <color rgb="FF000000"/>
        <rFont val="細明體"/>
        <family val="3"/>
        <charset val="136"/>
      </rPr>
      <t>貝康斯斐</t>
    </r>
    <r>
      <rPr>
        <sz val="12"/>
        <color rgb="FF000000"/>
        <rFont val="Times New Roman"/>
        <family val="1"/>
      </rPr>
      <t>(Beaconsfield)</t>
    </r>
  </si>
  <si>
    <t xml:space="preserve">  伯爾法斯特(Belfast)</t>
  </si>
  <si>
    <t xml:space="preserve">  伯明翰(Birmingham)</t>
  </si>
  <si>
    <r>
      <t xml:space="preserve">  </t>
    </r>
    <r>
      <rPr>
        <sz val="12"/>
        <color rgb="FF000000"/>
        <rFont val="細明體"/>
        <family val="3"/>
        <charset val="136"/>
      </rPr>
      <t>波茅斯</t>
    </r>
    <r>
      <rPr>
        <sz val="12"/>
        <color rgb="FF000000"/>
        <rFont val="Times New Roman"/>
        <family val="1"/>
      </rPr>
      <t>(Bournemouth)</t>
    </r>
  </si>
  <si>
    <t xml:space="preserve">  布來頓(Brighton)</t>
  </si>
  <si>
    <t xml:space="preserve">  布利斯托(Bristol)</t>
  </si>
  <si>
    <r>
      <t xml:space="preserve">  </t>
    </r>
    <r>
      <rPr>
        <sz val="12"/>
        <color rgb="FF000000"/>
        <rFont val="細明體"/>
        <family val="3"/>
        <charset val="136"/>
      </rPr>
      <t>柏立艾蒙</t>
    </r>
    <r>
      <rPr>
        <sz val="12"/>
        <color rgb="FF000000"/>
        <rFont val="Times New Roman"/>
        <family val="1"/>
      </rPr>
      <t>(Bury st. Edmunds)</t>
    </r>
  </si>
  <si>
    <t xml:space="preserve">  劍橋(Cambridge)</t>
  </si>
  <si>
    <r>
      <t xml:space="preserve">  </t>
    </r>
    <r>
      <rPr>
        <sz val="12"/>
        <color rgb="FF000000"/>
        <rFont val="細明體"/>
        <family val="3"/>
        <charset val="136"/>
      </rPr>
      <t>坎特柏立</t>
    </r>
    <r>
      <rPr>
        <sz val="12"/>
        <color rgb="FF000000"/>
        <rFont val="Times New Roman"/>
        <family val="1"/>
      </rPr>
      <t>(Canterbury)</t>
    </r>
  </si>
  <si>
    <t xml:space="preserve">  卡的夫,威爾士(Cardiff,Wales)</t>
  </si>
  <si>
    <r>
      <t xml:space="preserve">  </t>
    </r>
    <r>
      <rPr>
        <sz val="12"/>
        <color rgb="FF000000"/>
        <rFont val="細明體"/>
        <family val="3"/>
        <charset val="136"/>
      </rPr>
      <t>凱維夏</t>
    </r>
    <r>
      <rPr>
        <sz val="12"/>
        <color rgb="FF000000"/>
        <rFont val="Times New Roman"/>
        <family val="1"/>
      </rPr>
      <t>(Caversham)</t>
    </r>
  </si>
  <si>
    <t xml:space="preserve">  科羅里(Crawley)</t>
  </si>
  <si>
    <t xml:space="preserve">  多佛(Dover)</t>
  </si>
  <si>
    <t xml:space="preserve">  愛丁堡(Edinburgh)</t>
  </si>
  <si>
    <t xml:space="preserve">  聖哈斯德(Ft.Halstead)</t>
  </si>
  <si>
    <t xml:space="preserve">  蓋威克郡(Gatwick)</t>
  </si>
  <si>
    <t xml:space="preserve">  格洛哥(Glasgow)</t>
  </si>
  <si>
    <r>
      <t xml:space="preserve">  </t>
    </r>
    <r>
      <rPr>
        <sz val="12"/>
        <color rgb="FF000000"/>
        <rFont val="細明體"/>
        <family val="3"/>
        <charset val="136"/>
      </rPr>
      <t>哈洛蓋特</t>
    </r>
    <r>
      <rPr>
        <sz val="12"/>
        <color rgb="FF000000"/>
        <rFont val="Times New Roman"/>
        <family val="1"/>
      </rPr>
      <t>(Harrogate)</t>
    </r>
  </si>
  <si>
    <r>
      <t xml:space="preserve">  </t>
    </r>
    <r>
      <rPr>
        <sz val="12"/>
        <color rgb="FF000000"/>
        <rFont val="細明體"/>
        <family val="3"/>
        <charset val="136"/>
      </rPr>
      <t>海維康</t>
    </r>
    <r>
      <rPr>
        <sz val="12"/>
        <color rgb="FF000000"/>
        <rFont val="Times New Roman"/>
        <family val="1"/>
      </rPr>
      <t>(High Wycombe)</t>
    </r>
  </si>
  <si>
    <t xml:space="preserve">  侯里(Horley)</t>
  </si>
  <si>
    <r>
      <t xml:space="preserve">  </t>
    </r>
    <r>
      <rPr>
        <sz val="12"/>
        <color rgb="FF000000"/>
        <rFont val="細明體"/>
        <family val="3"/>
        <charset val="136"/>
      </rPr>
      <t>印威內斯</t>
    </r>
    <r>
      <rPr>
        <sz val="12"/>
        <color rgb="FF000000"/>
        <rFont val="Times New Roman"/>
        <family val="1"/>
      </rPr>
      <t>(Inverness)</t>
    </r>
  </si>
  <si>
    <r>
      <t xml:space="preserve">  </t>
    </r>
    <r>
      <rPr>
        <sz val="12"/>
        <color rgb="FF000000"/>
        <rFont val="細明體"/>
        <family val="3"/>
        <charset val="136"/>
      </rPr>
      <t>利物浦</t>
    </r>
    <r>
      <rPr>
        <sz val="12"/>
        <color rgb="FF000000"/>
        <rFont val="Times New Roman"/>
        <family val="1"/>
      </rPr>
      <t>(Liverpool)</t>
    </r>
  </si>
  <si>
    <t xml:space="preserve">  倫敦(London)</t>
  </si>
  <si>
    <t xml:space="preserve">  曼徹斯特(Manchester)</t>
  </si>
  <si>
    <t xml:space="preserve">  曼威斯希爾(Menwith Hill)</t>
  </si>
  <si>
    <t xml:space="preserve">  諾丁翰(Nottingham)</t>
  </si>
  <si>
    <t xml:space="preserve">  牛津(Oxford)</t>
  </si>
  <si>
    <t xml:space="preserve">  浦利茅茲(Plymouth)</t>
  </si>
  <si>
    <r>
      <t xml:space="preserve">  </t>
    </r>
    <r>
      <rPr>
        <sz val="12"/>
        <color rgb="FF000000"/>
        <rFont val="細明體"/>
        <family val="3"/>
        <charset val="136"/>
      </rPr>
      <t>浦爾</t>
    </r>
    <r>
      <rPr>
        <sz val="12"/>
        <color rgb="FF000000"/>
        <rFont val="Times New Roman"/>
        <family val="1"/>
      </rPr>
      <t>(Poole)</t>
    </r>
  </si>
  <si>
    <t xml:space="preserve">  樸次茅斯(Portsmouth)</t>
  </si>
  <si>
    <t xml:space="preserve">  里丁(Reading)</t>
  </si>
  <si>
    <t xml:space="preserve">  羅徹斯特(Rochester)</t>
  </si>
  <si>
    <r>
      <t xml:space="preserve">  </t>
    </r>
    <r>
      <rPr>
        <sz val="12"/>
        <color rgb="FF000000"/>
        <rFont val="細明體"/>
        <family val="3"/>
        <charset val="136"/>
      </rPr>
      <t>南安普敦</t>
    </r>
    <r>
      <rPr>
        <sz val="12"/>
        <color rgb="FF000000"/>
        <rFont val="Times New Roman"/>
        <family val="1"/>
      </rPr>
      <t>(Southampton)</t>
    </r>
  </si>
  <si>
    <t xml:space="preserve">  溫徹斯特(Winchester)</t>
  </si>
  <si>
    <t xml:space="preserve">  都伯林(Dublin)</t>
  </si>
  <si>
    <t xml:space="preserve">  科克(Cork)</t>
  </si>
  <si>
    <t xml:space="preserve">  高偉(Galway)</t>
  </si>
  <si>
    <t xml:space="preserve">  里摩黎克(Limerick)</t>
  </si>
  <si>
    <t xml:space="preserve">  巴塞隆納(Barcelona)</t>
  </si>
  <si>
    <t xml:space="preserve">  畢爾包(Bilbao)</t>
  </si>
  <si>
    <t xml:space="preserve">  羅格諾(Logrono)</t>
  </si>
  <si>
    <t xml:space="preserve">  馬德里(Madrid)</t>
  </si>
  <si>
    <t xml:space="preserve">  馬拉加(Malaga)</t>
  </si>
  <si>
    <t xml:space="preserve">  奧維雅多(Oviedo)</t>
  </si>
  <si>
    <r>
      <t xml:space="preserve">  </t>
    </r>
    <r>
      <rPr>
        <sz val="12"/>
        <color rgb="FF000000"/>
        <rFont val="細明體"/>
        <family val="3"/>
        <charset val="136"/>
      </rPr>
      <t>潘普羅納</t>
    </r>
    <r>
      <rPr>
        <sz val="12"/>
        <color rgb="FF000000"/>
        <rFont val="Times New Roman"/>
        <family val="1"/>
      </rPr>
      <t>(Pamplona)</t>
    </r>
  </si>
  <si>
    <t xml:space="preserve">  (10/1-06/30)</t>
  </si>
  <si>
    <t xml:space="preserve">  (07/01-09/30)</t>
  </si>
  <si>
    <t xml:space="preserve">  聖塞巴斯坦(San Sebastian)</t>
  </si>
  <si>
    <t xml:space="preserve">  桑坦得(Santander)</t>
  </si>
  <si>
    <t xml:space="preserve">  聖地牙哥(Santiago)</t>
  </si>
  <si>
    <t xml:space="preserve">  塞維爾(Seville)</t>
  </si>
  <si>
    <t xml:space="preserve">  塔拉干那(Tarragona)</t>
  </si>
  <si>
    <t xml:space="preserve">  瓦倫西亞(Valencia)</t>
  </si>
  <si>
    <t xml:space="preserve">  維多利亞(Vitoria)</t>
  </si>
  <si>
    <t xml:space="preserve">  薩拉哥薩(Zaragoza)</t>
  </si>
  <si>
    <r>
      <t xml:space="preserve">  </t>
    </r>
    <r>
      <rPr>
        <sz val="12"/>
        <color rgb="FF000000"/>
        <rFont val="細明體"/>
        <family val="3"/>
        <charset val="136"/>
      </rPr>
      <t>卡斯凱斯</t>
    </r>
    <r>
      <rPr>
        <sz val="12"/>
        <color rgb="FF000000"/>
        <rFont val="Times New Roman"/>
        <family val="1"/>
      </rPr>
      <t>(Cascais)</t>
    </r>
  </si>
  <si>
    <r>
      <t xml:space="preserve">  </t>
    </r>
    <r>
      <rPr>
        <sz val="12"/>
        <color rgb="FF000000"/>
        <rFont val="細明體"/>
        <family val="3"/>
        <charset val="136"/>
      </rPr>
      <t>艾斯托利爾</t>
    </r>
    <r>
      <rPr>
        <sz val="12"/>
        <color rgb="FF000000"/>
        <rFont val="Times New Roman"/>
        <family val="1"/>
      </rPr>
      <t>(Estoril)</t>
    </r>
  </si>
  <si>
    <t xml:space="preserve">  里斯本(Lisbon)</t>
  </si>
  <si>
    <t xml:space="preserve">  歐利亞斯(Oeiras)</t>
  </si>
  <si>
    <t xml:space="preserve">  奧波多(Oporto)</t>
  </si>
  <si>
    <r>
      <t>聖馬利諾</t>
    </r>
    <r>
      <rPr>
        <sz val="12"/>
        <color rgb="FF000000"/>
        <rFont val="Times New Roman"/>
        <family val="1"/>
      </rPr>
      <t>(San  Marino)</t>
    </r>
  </si>
  <si>
    <t xml:space="preserve">  巴里(Bari)</t>
  </si>
  <si>
    <t xml:space="preserve">  波隆那(Bologna)</t>
  </si>
  <si>
    <r>
      <t xml:space="preserve">  </t>
    </r>
    <r>
      <rPr>
        <sz val="12"/>
        <color rgb="FF000000"/>
        <rFont val="細明體"/>
        <family val="3"/>
        <charset val="136"/>
      </rPr>
      <t>卡拉里</t>
    </r>
    <r>
      <rPr>
        <sz val="12"/>
        <color rgb="FF000000"/>
        <rFont val="Times New Roman"/>
        <family val="1"/>
      </rPr>
      <t>(Cagliari)</t>
    </r>
  </si>
  <si>
    <r>
      <t xml:space="preserve">  </t>
    </r>
    <r>
      <rPr>
        <sz val="12"/>
        <color rgb="FF000000"/>
        <rFont val="細明體"/>
        <family val="3"/>
        <charset val="136"/>
      </rPr>
      <t>切維亞</t>
    </r>
    <r>
      <rPr>
        <sz val="12"/>
        <color rgb="FF000000"/>
        <rFont val="Times New Roman"/>
        <family val="1"/>
      </rPr>
      <t>(Cervia)</t>
    </r>
  </si>
  <si>
    <r>
      <t xml:space="preserve">  </t>
    </r>
    <r>
      <rPr>
        <sz val="12"/>
        <color rgb="FF000000"/>
        <rFont val="細明體"/>
        <family val="3"/>
        <charset val="136"/>
      </rPr>
      <t>德山札諾德蓋達</t>
    </r>
    <r>
      <rPr>
        <sz val="12"/>
        <color rgb="FF000000"/>
        <rFont val="Times New Roman"/>
        <family val="1"/>
      </rPr>
      <t>(Desenzano del  Garda)</t>
    </r>
  </si>
  <si>
    <t xml:space="preserve">  費拉拉(Ferrara)</t>
  </si>
  <si>
    <t xml:space="preserve">  佛羅倫斯(Florence)</t>
  </si>
  <si>
    <t xml:space="preserve">  加大(Gaeta)</t>
  </si>
  <si>
    <t xml:space="preserve">  (09/1-06/30)</t>
  </si>
  <si>
    <t xml:space="preserve">  (07/1-08/31)</t>
  </si>
  <si>
    <t xml:space="preserve">  熱那亞(Genoa)</t>
  </si>
  <si>
    <t xml:space="preserve">  拉斯培西亞(La Spezia)</t>
  </si>
  <si>
    <t xml:space="preserve">  馬爾賓薩(Malpensa)</t>
  </si>
  <si>
    <r>
      <t xml:space="preserve">  </t>
    </r>
    <r>
      <rPr>
        <sz val="12"/>
        <color rgb="FF000000"/>
        <rFont val="細明體"/>
        <family val="3"/>
        <charset val="136"/>
      </rPr>
      <t>梅斯德</t>
    </r>
    <r>
      <rPr>
        <sz val="12"/>
        <color rgb="FF000000"/>
        <rFont val="Times New Roman"/>
        <family val="1"/>
      </rPr>
      <t>(Mestre)</t>
    </r>
  </si>
  <si>
    <t xml:space="preserve">  米蘭(Milan)</t>
  </si>
  <si>
    <t xml:space="preserve">  (04/01-08/31)</t>
  </si>
  <si>
    <t xml:space="preserve">  (09/01-03/31)</t>
  </si>
  <si>
    <t xml:space="preserve">  摩德那(Modena)</t>
  </si>
  <si>
    <t xml:space="preserve">  那不勒斯(Naples)</t>
  </si>
  <si>
    <r>
      <t xml:space="preserve">  </t>
    </r>
    <r>
      <rPr>
        <sz val="12"/>
        <color rgb="FF000000"/>
        <rFont val="細明體"/>
        <family val="3"/>
        <charset val="136"/>
      </rPr>
      <t>諾瓦拉</t>
    </r>
    <r>
      <rPr>
        <sz val="12"/>
        <color rgb="FF000000"/>
        <rFont val="Times New Roman"/>
        <family val="1"/>
      </rPr>
      <t>(Novara)</t>
    </r>
  </si>
  <si>
    <r>
      <t xml:space="preserve">  </t>
    </r>
    <r>
      <rPr>
        <sz val="12"/>
        <color rgb="FF000000"/>
        <rFont val="細明體"/>
        <family val="3"/>
        <charset val="136"/>
      </rPr>
      <t>巴勒摩</t>
    </r>
    <r>
      <rPr>
        <sz val="12"/>
        <color rgb="FF000000"/>
        <rFont val="Times New Roman"/>
        <family val="1"/>
      </rPr>
      <t>(Palermo)</t>
    </r>
  </si>
  <si>
    <t xml:space="preserve">  比阿琴薩(Piacenza)</t>
  </si>
  <si>
    <t xml:space="preserve">  比薩(Pisa)</t>
  </si>
  <si>
    <t xml:space="preserve">  本他達那(Punta Ala)</t>
  </si>
  <si>
    <t xml:space="preserve">  拉文那(Ravenna)</t>
  </si>
  <si>
    <r>
      <t xml:space="preserve">  </t>
    </r>
    <r>
      <rPr>
        <sz val="12"/>
        <color rgb="FF000000"/>
        <rFont val="細明體"/>
        <family val="3"/>
        <charset val="136"/>
      </rPr>
      <t>雷吉歐克拉布利亞</t>
    </r>
    <r>
      <rPr>
        <sz val="12"/>
        <color rgb="FF000000"/>
        <rFont val="Times New Roman"/>
        <family val="1"/>
      </rPr>
      <t xml:space="preserve"> (Reggio Calabria)</t>
    </r>
  </si>
  <si>
    <r>
      <t xml:space="preserve">  </t>
    </r>
    <r>
      <rPr>
        <sz val="12"/>
        <color rgb="FF000000"/>
        <rFont val="細明體"/>
        <family val="3"/>
        <charset val="136"/>
      </rPr>
      <t>雷吉歐依密利爾</t>
    </r>
    <r>
      <rPr>
        <sz val="12"/>
        <color rgb="FF000000"/>
        <rFont val="Times New Roman"/>
        <family val="1"/>
      </rPr>
      <t>(Reggio Emilia)</t>
    </r>
  </si>
  <si>
    <t xml:space="preserve">  里米尼(Rimini)</t>
  </si>
  <si>
    <t xml:space="preserve">  羅馬(Rome)</t>
  </si>
  <si>
    <t xml:space="preserve">  撒丁尼亞(Sardinia)</t>
  </si>
  <si>
    <t xml:space="preserve">  西尼加利亞(Senigallia)</t>
  </si>
  <si>
    <t xml:space="preserve">  (09/01-06/30)</t>
  </si>
  <si>
    <t xml:space="preserve">  (07/01-08/31)</t>
  </si>
  <si>
    <t xml:space="preserve">  錫耶那(Siena)</t>
  </si>
  <si>
    <r>
      <t xml:space="preserve">  </t>
    </r>
    <r>
      <rPr>
        <sz val="12"/>
        <color rgb="FF000000"/>
        <rFont val="細明體"/>
        <family val="3"/>
        <charset val="136"/>
      </rPr>
      <t>史特烈薩</t>
    </r>
    <r>
      <rPr>
        <sz val="12"/>
        <color rgb="FF000000"/>
        <rFont val="Times New Roman"/>
        <family val="1"/>
      </rPr>
      <t>(Stresa)</t>
    </r>
  </si>
  <si>
    <t xml:space="preserve">  陶明那(Taormina)</t>
  </si>
  <si>
    <t xml:space="preserve">  的港(Trieste)</t>
  </si>
  <si>
    <t xml:space="preserve">  杜林(Turin)</t>
  </si>
  <si>
    <t xml:space="preserve">  威尼斯(Venice)</t>
  </si>
  <si>
    <t xml:space="preserve">  威隆那(verona)</t>
  </si>
  <si>
    <t xml:space="preserve">  維琴薩(Vicenza)</t>
  </si>
  <si>
    <t xml:space="preserve">  雅典(Athens)</t>
  </si>
  <si>
    <r>
      <t xml:space="preserve">  </t>
    </r>
    <r>
      <rPr>
        <sz val="12"/>
        <color rgb="FF000000"/>
        <rFont val="細明體"/>
        <family val="3"/>
        <charset val="136"/>
      </rPr>
      <t>伊拉克利翁</t>
    </r>
    <r>
      <rPr>
        <sz val="12"/>
        <color rgb="FF000000"/>
        <rFont val="Times New Roman"/>
        <family val="1"/>
      </rPr>
      <t>(Iraklion(Crete))</t>
    </r>
  </si>
  <si>
    <t xml:space="preserve">  羅德(Rhodes)</t>
  </si>
  <si>
    <t xml:space="preserve">  (11/1-04/30)</t>
  </si>
  <si>
    <t xml:space="preserve">  (05/01-10/31)</t>
  </si>
  <si>
    <t xml:space="preserve">  塞薩羅尼基(Thessaloniki)</t>
  </si>
  <si>
    <t xml:space="preserve">  塔林(Tallinn)</t>
  </si>
  <si>
    <t xml:space="preserve">  里加(Riga)</t>
  </si>
  <si>
    <t xml:space="preserve">  維爾紐斯(Vilnius)</t>
  </si>
  <si>
    <t xml:space="preserve">  莫斯科(Moscow)</t>
  </si>
  <si>
    <t xml:space="preserve">  聖彼得堡(Saint. Petersburg)</t>
  </si>
  <si>
    <t xml:space="preserve">  海參崴(Vladivostok)</t>
  </si>
  <si>
    <t xml:space="preserve">  巴庫(Baku)</t>
  </si>
  <si>
    <t xml:space="preserve">  明斯克(Minsk)</t>
  </si>
  <si>
    <t xml:space="preserve">  葉里溫(Yerevan)</t>
  </si>
  <si>
    <t xml:space="preserve">  第比利斯(Tbilisi)</t>
  </si>
  <si>
    <t xml:space="preserve">  阿拉木圖(Almaty)</t>
  </si>
  <si>
    <r>
      <t xml:space="preserve">  </t>
    </r>
    <r>
      <rPr>
        <sz val="12"/>
        <color rgb="FF000000"/>
        <rFont val="細明體"/>
        <family val="3"/>
        <charset val="136"/>
      </rPr>
      <t>阿斯坦納</t>
    </r>
    <r>
      <rPr>
        <sz val="12"/>
        <color rgb="FF000000"/>
        <rFont val="Times New Roman"/>
        <family val="1"/>
      </rPr>
      <t>(Astana)</t>
    </r>
  </si>
  <si>
    <r>
      <t xml:space="preserve">  </t>
    </r>
    <r>
      <rPr>
        <sz val="12"/>
        <color rgb="FF000000"/>
        <rFont val="細明體"/>
        <family val="3"/>
        <charset val="136"/>
      </rPr>
      <t>基輔</t>
    </r>
    <r>
      <rPr>
        <sz val="12"/>
        <color rgb="FF000000"/>
        <rFont val="Times New Roman"/>
        <family val="1"/>
      </rPr>
      <t>(Kiev)</t>
    </r>
  </si>
  <si>
    <t xml:space="preserve">  克拉科(Krakow)</t>
  </si>
  <si>
    <r>
      <t xml:space="preserve">  </t>
    </r>
    <r>
      <rPr>
        <sz val="12"/>
        <color rgb="FF000000"/>
        <rFont val="細明體"/>
        <family val="3"/>
        <charset val="136"/>
      </rPr>
      <t>波茲蘭</t>
    </r>
    <r>
      <rPr>
        <sz val="12"/>
        <color rgb="FF000000"/>
        <rFont val="Times New Roman"/>
        <family val="1"/>
      </rPr>
      <t>(Poznan)</t>
    </r>
  </si>
  <si>
    <t xml:space="preserve">  茲傑辛(Szczecin)</t>
  </si>
  <si>
    <t xml:space="preserve">  華沙(Warsaw)</t>
  </si>
  <si>
    <t xml:space="preserve">  弗羅滋拉夫(Wroclaw)</t>
  </si>
  <si>
    <t xml:space="preserve">  布拉格(Prauge)</t>
  </si>
  <si>
    <t xml:space="preserve">  布拉提斯拉瓦(Bratislava)</t>
  </si>
  <si>
    <t xml:space="preserve">  布加勒斯特(Bucharest)</t>
  </si>
  <si>
    <t xml:space="preserve">  普羅夫迪夫(Plovdiv)</t>
  </si>
  <si>
    <t xml:space="preserve">  索菲亞(Sofia)</t>
  </si>
  <si>
    <t xml:space="preserve">  布達佩斯(Budapest)</t>
  </si>
  <si>
    <r>
      <t>教廷</t>
    </r>
    <r>
      <rPr>
        <sz val="12"/>
        <color rgb="FF000000"/>
        <rFont val="Times New Roman"/>
        <family val="1"/>
      </rPr>
      <t xml:space="preserve">(Holy  See,  The)  </t>
    </r>
  </si>
  <si>
    <t xml:space="preserve">  薩格勒勃(Zagreb)</t>
  </si>
  <si>
    <t xml:space="preserve">  盧比茲納(Lubjana)</t>
  </si>
  <si>
    <r>
      <t>波士尼亞赫塞哥維納</t>
    </r>
    <r>
      <rPr>
        <sz val="12"/>
        <color rgb="FF000000"/>
        <rFont val="Times New Roman"/>
        <family val="1"/>
      </rPr>
      <t>(Bosnia-Herzegovina)</t>
    </r>
  </si>
  <si>
    <t xml:space="preserve">  塞拉熱窩(Sarajevo)</t>
  </si>
  <si>
    <t xml:space="preserve">  地拉那(Tirana)</t>
  </si>
  <si>
    <t xml:space="preserve">  班夫(Banff)</t>
  </si>
  <si>
    <t xml:space="preserve">  (11/01-04/30)</t>
  </si>
  <si>
    <t xml:space="preserve">  卡爾加利(Calgary)</t>
  </si>
  <si>
    <t xml:space="preserve">  達特茅資(Dartmounth)</t>
  </si>
  <si>
    <t xml:space="preserve">  愛特蒙頓(Edmonton)</t>
  </si>
  <si>
    <r>
      <t xml:space="preserve">  </t>
    </r>
    <r>
      <rPr>
        <sz val="12"/>
        <color rgb="FF000000"/>
        <rFont val="細明體"/>
        <family val="3"/>
        <charset val="136"/>
      </rPr>
      <t>佛烈德雷頓</t>
    </r>
    <r>
      <rPr>
        <sz val="12"/>
        <color rgb="FF000000"/>
        <rFont val="Times New Roman"/>
        <family val="1"/>
      </rPr>
      <t>(Fredericton)</t>
    </r>
  </si>
  <si>
    <t xml:space="preserve">  甘德(Gander, Newfoundland)</t>
  </si>
  <si>
    <t xml:space="preserve">  哈里法克斯(Halifax)</t>
  </si>
  <si>
    <r>
      <t xml:space="preserve">  </t>
    </r>
    <r>
      <rPr>
        <sz val="12"/>
        <color rgb="FF000000"/>
        <rFont val="細明體"/>
        <family val="3"/>
        <charset val="136"/>
      </rPr>
      <t>密西沙加</t>
    </r>
    <r>
      <rPr>
        <sz val="12"/>
        <color rgb="FF000000"/>
        <rFont val="Times New Roman"/>
        <family val="1"/>
      </rPr>
      <t>(Mississauga)</t>
    </r>
  </si>
  <si>
    <t xml:space="preserve">  蒙克頓(Moncton)</t>
  </si>
  <si>
    <t xml:space="preserve">  蒙特婁(Montreal)</t>
  </si>
  <si>
    <r>
      <t xml:space="preserve">  </t>
    </r>
    <r>
      <rPr>
        <sz val="12"/>
        <color rgb="FF000000"/>
        <rFont val="細明體"/>
        <family val="3"/>
        <charset val="136"/>
      </rPr>
      <t>西北領土</t>
    </r>
    <r>
      <rPr>
        <sz val="12"/>
        <color rgb="FF000000"/>
        <rFont val="Times New Roman"/>
        <family val="1"/>
      </rPr>
      <t>(Northwest Territories)</t>
    </r>
  </si>
  <si>
    <t xml:space="preserve">  渥太華(Ottawa)</t>
  </si>
  <si>
    <t xml:space="preserve">  愛德華王子島(Prince  Edward  Island) </t>
  </si>
  <si>
    <t xml:space="preserve">  (11/01-05/22)</t>
  </si>
  <si>
    <t xml:space="preserve">  (05/23-10/31)</t>
  </si>
  <si>
    <t xml:space="preserve">  魁北克(Quebec)</t>
  </si>
  <si>
    <t xml:space="preserve">  (10/01-04/30)</t>
  </si>
  <si>
    <t xml:space="preserve">  (05/01-09/30)</t>
  </si>
  <si>
    <t xml:space="preserve">  列治文(Richmond)</t>
  </si>
  <si>
    <t xml:space="preserve">  (10/16-04/30)</t>
  </si>
  <si>
    <t xml:space="preserve">  (05/01-10/15)</t>
  </si>
  <si>
    <t xml:space="preserve">  聖約翰(Saint John's)</t>
  </si>
  <si>
    <t xml:space="preserve">  悉德尼(Sidney)</t>
  </si>
  <si>
    <t xml:space="preserve">  多倫多(Toronto)</t>
  </si>
  <si>
    <t xml:space="preserve">  溫哥華(Vancouver)</t>
  </si>
  <si>
    <t xml:space="preserve">  維多利亞(Victoria)</t>
  </si>
  <si>
    <t xml:space="preserve">  溫尼伯(Winnipeg)</t>
  </si>
  <si>
    <t>格林蘭(Greenland)</t>
  </si>
  <si>
    <t xml:space="preserve">  蒙哥馬利(Montgomery, Alabama)</t>
  </si>
  <si>
    <t xml:space="preserve">  伯明罕(Birrningham, Alabama)</t>
  </si>
  <si>
    <t xml:space="preserve">  木比耳(Mobile, Alabama)</t>
  </si>
  <si>
    <t xml:space="preserve">  阿拉斯加州(State of Alaska)</t>
  </si>
  <si>
    <t xml:space="preserve">  鳳凰城(Phoenix, Arizona)</t>
  </si>
  <si>
    <t xml:space="preserve">  小岩城(Little rock, Arkansas)</t>
  </si>
  <si>
    <t xml:space="preserve">  舊金山(San Francisco, California)</t>
  </si>
  <si>
    <t xml:space="preserve">  聖荷西(San Jose, California)</t>
  </si>
  <si>
    <t xml:space="preserve">  聖他克拉拉(Santa Clara, California)</t>
  </si>
  <si>
    <t xml:space="preserve">  桑尼維爾(Sunnyvale, California)</t>
  </si>
  <si>
    <t xml:space="preserve">  密爾必達(Milpitas, California)</t>
  </si>
  <si>
    <t xml:space="preserve">  庫比蒂諾(Cupertino, California)</t>
  </si>
  <si>
    <t xml:space="preserve">  佛立蒙市(Fremont, California)</t>
  </si>
  <si>
    <t xml:space="preserve">  柏克萊市(City of Berkeley, California)</t>
  </si>
  <si>
    <t xml:space="preserve">  洛杉磯(Los Angeles, California)</t>
  </si>
  <si>
    <t xml:space="preserve">  聖地牙哥(San Diego, California)</t>
  </si>
  <si>
    <t xml:space="preserve">  奧克蘭(Oakland, California)</t>
  </si>
  <si>
    <t xml:space="preserve">  沙加緬度(Sacramento, California)</t>
  </si>
  <si>
    <t xml:space="preserve">  丹佛(Denver, Colorado)</t>
  </si>
  <si>
    <t xml:space="preserve">  多佛(Dover, Delaware)</t>
  </si>
  <si>
    <t xml:space="preserve">  (05/25-09/04)</t>
  </si>
  <si>
    <t xml:space="preserve">  (09/05-05/24)</t>
  </si>
  <si>
    <t xml:space="preserve">  威明頓(Wilmington, Delaware)</t>
  </si>
  <si>
    <t xml:space="preserve">  (04/01-09/30)</t>
  </si>
  <si>
    <t xml:space="preserve">  (10/01-03/31)</t>
  </si>
  <si>
    <t xml:space="preserve">  邁阿密(Miami, Florida)</t>
  </si>
  <si>
    <t xml:space="preserve">  奧蘭多(Orlando, Florida)</t>
  </si>
  <si>
    <t xml:space="preserve">  亞特蘭大(Atlanta, Georgia)</t>
  </si>
  <si>
    <t xml:space="preserve">  奧古斯塔(Augusta, Georgia)</t>
  </si>
  <si>
    <t xml:space="preserve">  美肯(Macon,  Georgia)</t>
  </si>
  <si>
    <t xml:space="preserve">  賽芬拿(Savannah, Georgia)</t>
  </si>
  <si>
    <t xml:space="preserve">  夏威夷州(State of Hawaii)</t>
  </si>
  <si>
    <t xml:space="preserve">  波易斯(Boise, Idaho)</t>
  </si>
  <si>
    <t xml:space="preserve">  芝加哥(Chicago, Illinois)</t>
  </si>
  <si>
    <t xml:space="preserve">  春田(Springfield, Illinois)</t>
  </si>
  <si>
    <t xml:space="preserve">  香檳(Champaign, Illinois)</t>
  </si>
  <si>
    <t xml:space="preserve">  印第安那波里斯(Indianapolis, Indiana)</t>
  </si>
  <si>
    <t xml:space="preserve">  第摩恩(Des Monies, Iowa)</t>
  </si>
  <si>
    <t xml:space="preserve">  勒星頓(Lexington, Kentucky)</t>
  </si>
  <si>
    <t xml:space="preserve">  路易斯維爾(Louisville, Kentucky)</t>
  </si>
  <si>
    <t xml:space="preserve">  法蘭克福(Frankfort, Kentucky)</t>
  </si>
  <si>
    <t xml:space="preserve">  帕達卡(Paducah, Kentucky)</t>
  </si>
  <si>
    <t xml:space="preserve">  新奧爾良(New Orleans, Louisiana)</t>
  </si>
  <si>
    <t xml:space="preserve">  巴頓魯治(Baton Rouge, Louisiana)</t>
  </si>
  <si>
    <t xml:space="preserve">  巴爾的摩(Baltimore, Maryland)</t>
  </si>
  <si>
    <t xml:space="preserve">  劍橋(Cambridge, Massachusetts)</t>
  </si>
  <si>
    <t xml:space="preserve">  波士頓(Boston, Massachuseetts)</t>
  </si>
  <si>
    <t xml:space="preserve">  蘭辛(Lansing, Michigan)</t>
  </si>
  <si>
    <t xml:space="preserve">  底特律(Detroit, Michigan)</t>
  </si>
  <si>
    <t xml:space="preserve">  聖保羅(St.Paul, Minnesota)</t>
  </si>
  <si>
    <t xml:space="preserve">  明尼亞波里斯(Minneapolis, Minnesota)</t>
  </si>
  <si>
    <t xml:space="preserve">  傑克遜(Jackson, Mississippi)</t>
  </si>
  <si>
    <t xml:space="preserve">  堪薩斯(Kansas, Missouri)</t>
  </si>
  <si>
    <t xml:space="preserve">  聖路易(St.Louis, Missouri)</t>
  </si>
  <si>
    <t xml:space="preserve">  海倫納(Helena, Montana)</t>
  </si>
  <si>
    <t xml:space="preserve">  拉斯維加斯(Las Vegas, Nevada)</t>
  </si>
  <si>
    <t xml:space="preserve">  曼徹斯特(Manchester, New Hampshire)</t>
  </si>
  <si>
    <t xml:space="preserve">  普林斯頓(Princeton, New Jersey)</t>
  </si>
  <si>
    <t xml:space="preserve">  亞柏基市(Albuquerque, New Mexico)</t>
  </si>
  <si>
    <t xml:space="preserve">  紐約市(New York, New York)</t>
  </si>
  <si>
    <t xml:space="preserve">  水牛城(Buffalo, New York)</t>
  </si>
  <si>
    <t xml:space="preserve">  辛辛那提(Cihcinnati, Ohio)</t>
  </si>
  <si>
    <t xml:space="preserve">  克利夫蘭(Cleveland, Ohio)</t>
  </si>
  <si>
    <t xml:space="preserve">  哥倫布(Columbus, Ohio)</t>
  </si>
  <si>
    <t xml:space="preserve">  艾克隆(Akron, Ohio)</t>
  </si>
  <si>
    <r>
      <t xml:space="preserve">  奧克拉荷馬市</t>
    </r>
    <r>
      <rPr>
        <sz val="12"/>
        <color rgb="FF000000"/>
        <rFont val="Times New Roman"/>
        <family val="1"/>
      </rPr>
      <t>(Oklahoma City, Oklahoma)</t>
    </r>
  </si>
  <si>
    <t xml:space="preserve">  淘沙(Tulsa, Oklahoma)</t>
  </si>
  <si>
    <t xml:space="preserve">  波特蘭(Portland, Oregon)</t>
  </si>
  <si>
    <t xml:space="preserve">  費城(Philadelphia, Pennsylvania)</t>
  </si>
  <si>
    <t xml:space="preserve">  匹茲堡(Pittsburgh, Pennsylvania)</t>
  </si>
  <si>
    <t xml:space="preserve">  普羅維登斯(Providence, Rhode Island)</t>
  </si>
  <si>
    <t xml:space="preserve">  哥倫比亞(Columbia, South Carolina)</t>
  </si>
  <si>
    <t xml:space="preserve">  查理斯敦(Charleston, South Carolina)</t>
  </si>
  <si>
    <t xml:space="preserve">  格林維爾(Greenville, South Carolina)</t>
  </si>
  <si>
    <t xml:space="preserve">  曼斐斯(Memphis, Tennessee)</t>
  </si>
  <si>
    <t xml:space="preserve">  納須維爾(Nashville, Tennessee)</t>
  </si>
  <si>
    <t xml:space="preserve">  查塔諾加(Chattanooga, Tennessee)</t>
  </si>
  <si>
    <t xml:space="preserve">  諾克斯維(Knoxville, Tennessee)</t>
  </si>
  <si>
    <t xml:space="preserve">  聖安東尼(San Antonio, Texas)</t>
  </si>
  <si>
    <t xml:space="preserve">  達拉斯(Dallas, Texas)</t>
  </si>
  <si>
    <t xml:space="preserve">  休士頓(Houston, Texas)</t>
  </si>
  <si>
    <t xml:space="preserve">  奧斯汀(Austin, Texas)</t>
  </si>
  <si>
    <t xml:space="preserve">  鹽湖城(Salt Lake City, Vtah)</t>
  </si>
  <si>
    <t xml:space="preserve">  伯靈頓(Burlington, Vermont)</t>
  </si>
  <si>
    <t xml:space="preserve">  薛倫斯維爾(Charlottesville, Virginia)</t>
  </si>
  <si>
    <t xml:space="preserve">  諾福克(Norfolk, Virginia)</t>
  </si>
  <si>
    <t xml:space="preserve">  李奇蒙(Richmond, Virginia)</t>
  </si>
  <si>
    <t xml:space="preserve">  威廉斯堡(Williamsburg, Virginia)</t>
  </si>
  <si>
    <t xml:space="preserve">  華盛頓特區(Washington)</t>
  </si>
  <si>
    <t xml:space="preserve">  西雅圖(Seattle, Washington)</t>
  </si>
  <si>
    <t xml:space="preserve">  查爾斯頓(Charleston, West Virginia)</t>
  </si>
  <si>
    <t xml:space="preserve">  密爾瓦基(Milwaukee, Wisconsin)</t>
  </si>
  <si>
    <t xml:space="preserve">  麥迪遜(Madison, Wisconsin)</t>
  </si>
  <si>
    <t xml:space="preserve">  夏安(Cheyenne, Wyming)</t>
  </si>
  <si>
    <t xml:space="preserve">  關島(Guam)</t>
  </si>
  <si>
    <t xml:space="preserve">  北馬利安那群島(Northern Mariana Islands)</t>
  </si>
  <si>
    <t xml:space="preserve">  亞加普爾科(Acapulco)</t>
  </si>
  <si>
    <r>
      <t xml:space="preserve">  </t>
    </r>
    <r>
      <rPr>
        <sz val="12"/>
        <color rgb="FF000000"/>
        <rFont val="細明體"/>
        <family val="3"/>
        <charset val="136"/>
      </rPr>
      <t>卡伯聖路卡斯</t>
    </r>
    <r>
      <rPr>
        <sz val="12"/>
        <color rgb="FF000000"/>
        <rFont val="Times New Roman"/>
        <family val="1"/>
      </rPr>
      <t>(Cabo San Lucas)</t>
    </r>
  </si>
  <si>
    <r>
      <t xml:space="preserve">  </t>
    </r>
    <r>
      <rPr>
        <sz val="12"/>
        <color rgb="FF000000"/>
        <rFont val="細明體"/>
        <family val="3"/>
        <charset val="136"/>
      </rPr>
      <t>千伯徹</t>
    </r>
    <r>
      <rPr>
        <sz val="12"/>
        <color rgb="FF000000"/>
        <rFont val="Times New Roman"/>
        <family val="1"/>
      </rPr>
      <t>(Campeche)</t>
    </r>
  </si>
  <si>
    <t xml:space="preserve">  坎昆(Cancun)</t>
  </si>
  <si>
    <t xml:space="preserve">  濟華花(Chihuahua)</t>
  </si>
  <si>
    <r>
      <t xml:space="preserve">  </t>
    </r>
    <r>
      <rPr>
        <sz val="12"/>
        <color rgb="FF000000"/>
        <rFont val="細明體"/>
        <family val="3"/>
        <charset val="136"/>
      </rPr>
      <t>華瑞茲城</t>
    </r>
    <r>
      <rPr>
        <sz val="12"/>
        <color rgb="FF000000"/>
        <rFont val="Times New Roman"/>
        <family val="1"/>
      </rPr>
      <t>(Ciudad Juarez)</t>
    </r>
  </si>
  <si>
    <r>
      <t xml:space="preserve">  </t>
    </r>
    <r>
      <rPr>
        <sz val="12"/>
        <color rgb="FF000000"/>
        <rFont val="細明體"/>
        <family val="3"/>
        <charset val="136"/>
      </rPr>
      <t>科里馬</t>
    </r>
    <r>
      <rPr>
        <sz val="12"/>
        <color rgb="FF000000"/>
        <rFont val="Times New Roman"/>
        <family val="1"/>
      </rPr>
      <t>(Colima)</t>
    </r>
  </si>
  <si>
    <r>
      <t xml:space="preserve">  </t>
    </r>
    <r>
      <rPr>
        <sz val="12"/>
        <color rgb="FF000000"/>
        <rFont val="細明體"/>
        <family val="3"/>
        <charset val="136"/>
      </rPr>
      <t>科租美島</t>
    </r>
    <r>
      <rPr>
        <sz val="12"/>
        <color rgb="FF000000"/>
        <rFont val="Times New Roman"/>
        <family val="1"/>
      </rPr>
      <t>(Cozumel)</t>
    </r>
  </si>
  <si>
    <r>
      <t xml:space="preserve">  </t>
    </r>
    <r>
      <rPr>
        <sz val="12"/>
        <color rgb="FF000000"/>
        <rFont val="細明體"/>
        <family val="3"/>
        <charset val="136"/>
      </rPr>
      <t>奎納瓦卡</t>
    </r>
    <r>
      <rPr>
        <sz val="12"/>
        <color rgb="FF000000"/>
        <rFont val="Times New Roman"/>
        <family val="1"/>
      </rPr>
      <t>(Cuernavaca)</t>
    </r>
  </si>
  <si>
    <r>
      <t xml:space="preserve">  </t>
    </r>
    <r>
      <rPr>
        <sz val="12"/>
        <color rgb="FF000000"/>
        <rFont val="細明體"/>
        <family val="3"/>
        <charset val="136"/>
      </rPr>
      <t>古拉坎</t>
    </r>
    <r>
      <rPr>
        <sz val="12"/>
        <color rgb="FF000000"/>
        <rFont val="Times New Roman"/>
        <family val="1"/>
      </rPr>
      <t>(Culiacan)</t>
    </r>
  </si>
  <si>
    <r>
      <t xml:space="preserve">  </t>
    </r>
    <r>
      <rPr>
        <sz val="12"/>
        <color rgb="FF000000"/>
        <rFont val="細明體"/>
        <family val="3"/>
        <charset val="136"/>
      </rPr>
      <t>恩瑟納達</t>
    </r>
    <r>
      <rPr>
        <sz val="12"/>
        <color rgb="FF000000"/>
        <rFont val="Times New Roman"/>
        <family val="1"/>
      </rPr>
      <t>(Ensenada)</t>
    </r>
  </si>
  <si>
    <r>
      <t xml:space="preserve">  </t>
    </r>
    <r>
      <rPr>
        <sz val="12"/>
        <color rgb="FF000000"/>
        <rFont val="細明體"/>
        <family val="3"/>
        <charset val="136"/>
      </rPr>
      <t>瓜達拉哈拉</t>
    </r>
    <r>
      <rPr>
        <sz val="12"/>
        <color rgb="FF000000"/>
        <rFont val="Times New Roman"/>
        <family val="1"/>
      </rPr>
      <t>(Guadalajara)</t>
    </r>
  </si>
  <si>
    <r>
      <t xml:space="preserve">  </t>
    </r>
    <r>
      <rPr>
        <sz val="12"/>
        <color rgb="FF000000"/>
        <rFont val="細明體"/>
        <family val="3"/>
        <charset val="136"/>
      </rPr>
      <t>厄莫休</t>
    </r>
    <r>
      <rPr>
        <sz val="12"/>
        <color rgb="FF000000"/>
        <rFont val="Times New Roman"/>
        <family val="1"/>
      </rPr>
      <t>(Hermosillo)</t>
    </r>
  </si>
  <si>
    <r>
      <t xml:space="preserve">  </t>
    </r>
    <r>
      <rPr>
        <sz val="12"/>
        <color rgb="FF000000"/>
        <rFont val="細明體"/>
        <family val="3"/>
        <charset val="136"/>
      </rPr>
      <t>華土哥</t>
    </r>
    <r>
      <rPr>
        <sz val="12"/>
        <color rgb="FF000000"/>
        <rFont val="Times New Roman"/>
        <family val="1"/>
      </rPr>
      <t>(Huatulco)</t>
    </r>
  </si>
  <si>
    <r>
      <t xml:space="preserve">  </t>
    </r>
    <r>
      <rPr>
        <sz val="12"/>
        <color rgb="FF000000"/>
        <rFont val="細明體"/>
        <family val="3"/>
        <charset val="136"/>
      </rPr>
      <t>齊華達內合</t>
    </r>
    <r>
      <rPr>
        <sz val="12"/>
        <color rgb="FF000000"/>
        <rFont val="Times New Roman"/>
        <family val="1"/>
      </rPr>
      <t>(Ixtapa Zihuatanejo)</t>
    </r>
  </si>
  <si>
    <r>
      <t xml:space="preserve">  </t>
    </r>
    <r>
      <rPr>
        <sz val="12"/>
        <color rgb="FF000000"/>
        <rFont val="細明體"/>
        <family val="3"/>
        <charset val="136"/>
      </rPr>
      <t>拉巴斯</t>
    </r>
    <r>
      <rPr>
        <sz val="12"/>
        <color rgb="FF000000"/>
        <rFont val="Times New Roman"/>
        <family val="1"/>
      </rPr>
      <t>(La Paz)</t>
    </r>
  </si>
  <si>
    <r>
      <t xml:space="preserve">  </t>
    </r>
    <r>
      <rPr>
        <sz val="12"/>
        <color rgb="FF000000"/>
        <rFont val="細明體"/>
        <family val="3"/>
        <charset val="136"/>
      </rPr>
      <t>曼札尼約</t>
    </r>
    <r>
      <rPr>
        <sz val="12"/>
        <color rgb="FF000000"/>
        <rFont val="Times New Roman"/>
        <family val="1"/>
      </rPr>
      <t>(Manzanillo)</t>
    </r>
  </si>
  <si>
    <r>
      <t xml:space="preserve">  </t>
    </r>
    <r>
      <rPr>
        <sz val="12"/>
        <color rgb="FF000000"/>
        <rFont val="細明體"/>
        <family val="3"/>
        <charset val="136"/>
      </rPr>
      <t>馬塔摩洛斯</t>
    </r>
    <r>
      <rPr>
        <sz val="12"/>
        <color rgb="FF000000"/>
        <rFont val="Times New Roman"/>
        <family val="1"/>
      </rPr>
      <t>(Matamoros)</t>
    </r>
  </si>
  <si>
    <r>
      <t xml:space="preserve">  </t>
    </r>
    <r>
      <rPr>
        <sz val="12"/>
        <color rgb="FF000000"/>
        <rFont val="細明體"/>
        <family val="3"/>
        <charset val="136"/>
      </rPr>
      <t>馬薩特蘭</t>
    </r>
    <r>
      <rPr>
        <sz val="12"/>
        <color rgb="FF000000"/>
        <rFont val="Times New Roman"/>
        <family val="1"/>
      </rPr>
      <t>(Mazatlan)</t>
    </r>
  </si>
  <si>
    <r>
      <t xml:space="preserve">  </t>
    </r>
    <r>
      <rPr>
        <sz val="12"/>
        <color rgb="FF000000"/>
        <rFont val="細明體"/>
        <family val="3"/>
        <charset val="136"/>
      </rPr>
      <t>美利達</t>
    </r>
    <r>
      <rPr>
        <sz val="12"/>
        <color rgb="FF000000"/>
        <rFont val="Times New Roman"/>
        <family val="1"/>
      </rPr>
      <t>(Merida)</t>
    </r>
  </si>
  <si>
    <r>
      <t xml:space="preserve">  </t>
    </r>
    <r>
      <rPr>
        <sz val="12"/>
        <color rgb="FF000000"/>
        <rFont val="細明體"/>
        <family val="3"/>
        <charset val="136"/>
      </rPr>
      <t>墨西卡力</t>
    </r>
    <r>
      <rPr>
        <sz val="12"/>
        <color rgb="FF000000"/>
        <rFont val="Times New Roman"/>
        <family val="1"/>
      </rPr>
      <t>(Mexicali)</t>
    </r>
  </si>
  <si>
    <t xml:space="preserve">  墨西哥城(Mexico City)</t>
  </si>
  <si>
    <t xml:space="preserve">  墨德勒(Monterrey)</t>
  </si>
  <si>
    <r>
      <t xml:space="preserve">  </t>
    </r>
    <r>
      <rPr>
        <sz val="12"/>
        <color rgb="FF000000"/>
        <rFont val="細明體"/>
        <family val="3"/>
        <charset val="136"/>
      </rPr>
      <t>摩雷里亞</t>
    </r>
    <r>
      <rPr>
        <sz val="12"/>
        <color rgb="FF000000"/>
        <rFont val="Times New Roman"/>
        <family val="1"/>
      </rPr>
      <t>(Morelia)</t>
    </r>
  </si>
  <si>
    <r>
      <t xml:space="preserve">  </t>
    </r>
    <r>
      <rPr>
        <sz val="12"/>
        <color rgb="FF000000"/>
        <rFont val="細明體"/>
        <family val="3"/>
        <charset val="136"/>
      </rPr>
      <t>諾加里</t>
    </r>
    <r>
      <rPr>
        <sz val="12"/>
        <color rgb="FF000000"/>
        <rFont val="Times New Roman"/>
        <family val="1"/>
      </rPr>
      <t>(Nogales)</t>
    </r>
  </si>
  <si>
    <r>
      <t xml:space="preserve">  </t>
    </r>
    <r>
      <rPr>
        <sz val="12"/>
        <color rgb="FF000000"/>
        <rFont val="細明體"/>
        <family val="3"/>
        <charset val="136"/>
      </rPr>
      <t>新拉雷多</t>
    </r>
    <r>
      <rPr>
        <sz val="12"/>
        <color rgb="FF000000"/>
        <rFont val="Times New Roman"/>
        <family val="1"/>
      </rPr>
      <t>(Nuevo Laredo)</t>
    </r>
  </si>
  <si>
    <r>
      <t xml:space="preserve">  </t>
    </r>
    <r>
      <rPr>
        <sz val="12"/>
        <color rgb="FF000000"/>
        <rFont val="細明體"/>
        <family val="3"/>
        <charset val="136"/>
      </rPr>
      <t>拍布拉</t>
    </r>
    <r>
      <rPr>
        <sz val="12"/>
        <color rgb="FF000000"/>
        <rFont val="Times New Roman"/>
        <family val="1"/>
      </rPr>
      <t>(Puebla)</t>
    </r>
  </si>
  <si>
    <r>
      <t xml:space="preserve">  </t>
    </r>
    <r>
      <rPr>
        <sz val="12"/>
        <color rgb="FF000000"/>
        <rFont val="細明體"/>
        <family val="3"/>
        <charset val="136"/>
      </rPr>
      <t>瓦雅塔港</t>
    </r>
    <r>
      <rPr>
        <sz val="12"/>
        <color rgb="FF000000"/>
        <rFont val="Times New Roman"/>
        <family val="1"/>
      </rPr>
      <t>(Puerto Vallarta)</t>
    </r>
  </si>
  <si>
    <r>
      <t xml:space="preserve">  </t>
    </r>
    <r>
      <rPr>
        <sz val="12"/>
        <color rgb="FF000000"/>
        <rFont val="細明體"/>
        <family val="3"/>
        <charset val="136"/>
      </rPr>
      <t>奎雷塔洛</t>
    </r>
    <r>
      <rPr>
        <sz val="12"/>
        <color rgb="FF000000"/>
        <rFont val="Times New Roman"/>
        <family val="1"/>
      </rPr>
      <t>(Queretaro)</t>
    </r>
  </si>
  <si>
    <r>
      <t xml:space="preserve">  </t>
    </r>
    <r>
      <rPr>
        <sz val="12"/>
        <color rgb="FF000000"/>
        <rFont val="細明體"/>
        <family val="3"/>
        <charset val="136"/>
      </rPr>
      <t>聖荷西卡波</t>
    </r>
    <r>
      <rPr>
        <sz val="12"/>
        <color rgb="FF000000"/>
        <rFont val="Times New Roman"/>
        <family val="1"/>
      </rPr>
      <t>(San Jose del Cabo)</t>
    </r>
  </si>
  <si>
    <t xml:space="preserve">  (04/15-12/15)</t>
  </si>
  <si>
    <t xml:space="preserve">  (12/16-04/14)</t>
  </si>
  <si>
    <r>
      <t xml:space="preserve">  </t>
    </r>
    <r>
      <rPr>
        <sz val="12"/>
        <color rgb="FF000000"/>
        <rFont val="細明體"/>
        <family val="3"/>
        <charset val="136"/>
      </rPr>
      <t>聖米吉阿延第</t>
    </r>
    <r>
      <rPr>
        <sz val="12"/>
        <color rgb="FF000000"/>
        <rFont val="Times New Roman"/>
        <family val="1"/>
      </rPr>
      <t>(San Miguel de Allende)</t>
    </r>
  </si>
  <si>
    <r>
      <t xml:space="preserve">  塔帕丘</t>
    </r>
    <r>
      <rPr>
        <sz val="12"/>
        <color rgb="FF000000"/>
        <rFont val="細明體"/>
        <family val="3"/>
        <charset val="136"/>
      </rPr>
      <t>拉</t>
    </r>
    <r>
      <rPr>
        <sz val="12"/>
        <color rgb="FF000000"/>
        <rFont val="Times New Roman"/>
        <family val="1"/>
      </rPr>
      <t>(Tapachula)</t>
    </r>
  </si>
  <si>
    <r>
      <t xml:space="preserve">  </t>
    </r>
    <r>
      <rPr>
        <sz val="12"/>
        <color rgb="FF000000"/>
        <rFont val="細明體"/>
        <family val="3"/>
        <charset val="136"/>
      </rPr>
      <t>提華納</t>
    </r>
    <r>
      <rPr>
        <sz val="12"/>
        <color rgb="FF000000"/>
        <rFont val="Times New Roman"/>
        <family val="1"/>
      </rPr>
      <t>(Tijuana)</t>
    </r>
  </si>
  <si>
    <r>
      <t xml:space="preserve">  </t>
    </r>
    <r>
      <rPr>
        <sz val="12"/>
        <color rgb="FF000000"/>
        <rFont val="細明體"/>
        <family val="3"/>
        <charset val="136"/>
      </rPr>
      <t>委拉克路斯</t>
    </r>
    <r>
      <rPr>
        <sz val="12"/>
        <color rgb="FF000000"/>
        <rFont val="Times New Roman"/>
        <family val="1"/>
      </rPr>
      <t>(Veracruz)</t>
    </r>
  </si>
  <si>
    <r>
      <t xml:space="preserve">  </t>
    </r>
    <r>
      <rPr>
        <sz val="12"/>
        <color rgb="FF000000"/>
        <rFont val="細明體"/>
        <family val="3"/>
        <charset val="136"/>
      </rPr>
      <t>薩卡特卡斯</t>
    </r>
    <r>
      <rPr>
        <sz val="12"/>
        <color rgb="FF000000"/>
        <rFont val="Times New Roman"/>
        <family val="1"/>
      </rPr>
      <t>(Zacatecas)</t>
    </r>
  </si>
  <si>
    <r>
      <t xml:space="preserve">  瓜地馬拉城</t>
    </r>
    <r>
      <rPr>
        <sz val="12"/>
        <color rgb="FF000000"/>
        <rFont val="Times New Roman"/>
        <family val="1"/>
      </rPr>
      <t>(Guatemala City)</t>
    </r>
  </si>
  <si>
    <t xml:space="preserve">  聖薩爾瓦多(San Salvador)</t>
  </si>
  <si>
    <t xml:space="preserve">  海灣島(Bay Islands)</t>
  </si>
  <si>
    <r>
      <t xml:space="preserve">  </t>
    </r>
    <r>
      <rPr>
        <sz val="12"/>
        <color rgb="FF000000"/>
        <rFont val="細明體"/>
        <family val="3"/>
        <charset val="136"/>
      </rPr>
      <t>科特斯港</t>
    </r>
    <r>
      <rPr>
        <sz val="12"/>
        <color rgb="FF000000"/>
        <rFont val="Times New Roman"/>
        <family val="1"/>
      </rPr>
      <t>(Puerto Cortes)</t>
    </r>
  </si>
  <si>
    <r>
      <t xml:space="preserve">  </t>
    </r>
    <r>
      <rPr>
        <sz val="12"/>
        <color rgb="FF000000"/>
        <rFont val="細明體"/>
        <family val="3"/>
        <charset val="136"/>
      </rPr>
      <t>聖羅倫索</t>
    </r>
    <r>
      <rPr>
        <sz val="12"/>
        <color rgb="FF000000"/>
        <rFont val="Times New Roman"/>
        <family val="1"/>
      </rPr>
      <t>(San Lorenzo)</t>
    </r>
  </si>
  <si>
    <t xml:space="preserve">  汕埠(San Pedro Sula)</t>
  </si>
  <si>
    <t xml:space="preserve">  德古西加巴(Tegucigalpa)</t>
  </si>
  <si>
    <t xml:space="preserve">  杜希佑(Trujillo)</t>
  </si>
  <si>
    <r>
      <t xml:space="preserve">  大巴哈馬島</t>
    </r>
    <r>
      <rPr>
        <sz val="12"/>
        <color rgb="FF000000"/>
        <rFont val="Times New Roman"/>
        <family val="1"/>
      </rPr>
      <t xml:space="preserve"> (Grand Bahama island)</t>
    </r>
  </si>
  <si>
    <t xml:space="preserve">  (04/16-12/14)</t>
  </si>
  <si>
    <t xml:space="preserve">  (12/15-04/15)</t>
  </si>
  <si>
    <r>
      <t xml:space="preserve"> </t>
    </r>
    <r>
      <rPr>
        <sz val="12"/>
        <color rgb="FF000000"/>
        <rFont val="Times New Roman"/>
        <family val="1"/>
      </rPr>
      <t xml:space="preserve">   </t>
    </r>
    <r>
      <rPr>
        <sz val="12"/>
        <color rgb="FF000000"/>
        <rFont val="文鼎粗圓"/>
        <family val="3"/>
        <charset val="136"/>
      </rPr>
      <t>拿索(Nassau)</t>
    </r>
  </si>
  <si>
    <t xml:space="preserve">  馬拿瓜(Managua)</t>
  </si>
  <si>
    <t xml:space="preserve">  馬達加爾巴(Matagalpa)</t>
  </si>
  <si>
    <t xml:space="preserve">  聖約翰(San Jose)</t>
  </si>
  <si>
    <t xml:space="preserve">  科隆(Colon)</t>
  </si>
  <si>
    <t xml:space="preserve">  康塔多拉(Contadora)</t>
  </si>
  <si>
    <t xml:space="preserve">  (05/01-12/14)</t>
  </si>
  <si>
    <t xml:space="preserve">  (12/15-04/30)</t>
  </si>
  <si>
    <t xml:space="preserve">  巴拿馬市(Panama City)</t>
  </si>
  <si>
    <t xml:space="preserve">  聖地牙哥(Santiago, Veraguas)</t>
  </si>
  <si>
    <t xml:space="preserve">  渥肯(Volcan)</t>
  </si>
  <si>
    <t xml:space="preserve">  北迪維耶(Petionville)</t>
  </si>
  <si>
    <t xml:space="preserve">  太子港(Port-au-Prince)</t>
  </si>
  <si>
    <r>
      <t>多明尼加共和國</t>
    </r>
    <r>
      <rPr>
        <sz val="12"/>
        <color rgb="FF000000"/>
        <rFont val="Times New Roman"/>
        <family val="1"/>
      </rPr>
      <t xml:space="preserve"> (Dominican Rep)</t>
    </r>
  </si>
  <si>
    <t xml:space="preserve">  拉羅馬拉(La Romana)</t>
  </si>
  <si>
    <t xml:space="preserve">  (04/17-12/20)</t>
  </si>
  <si>
    <t xml:space="preserve">  (12/21-04/16)</t>
  </si>
  <si>
    <t xml:space="preserve">  布拉達港(Puerto Plata)</t>
  </si>
  <si>
    <t xml:space="preserve">  (04/19-12/21)</t>
  </si>
  <si>
    <t xml:space="preserve">  (12/22-04/18)</t>
  </si>
  <si>
    <t xml:space="preserve">  聖多明各(Santo Domingo)</t>
  </si>
  <si>
    <t xml:space="preserve">  索蘇阿(Sosua)</t>
  </si>
  <si>
    <t xml:space="preserve">  (04/16-11/15)</t>
  </si>
  <si>
    <t xml:space="preserve">  (11/16-04/15)</t>
  </si>
  <si>
    <r>
      <t>英屬西印度群島</t>
    </r>
    <r>
      <rPr>
        <sz val="12"/>
        <color rgb="FF000000"/>
        <rFont val="Times New Roman"/>
        <family val="1"/>
      </rPr>
      <t xml:space="preserve"> (British West Indies)</t>
    </r>
  </si>
  <si>
    <t xml:space="preserve">  安圭拉(Anguilla)</t>
  </si>
  <si>
    <t xml:space="preserve">  (05/01-11/30)</t>
  </si>
  <si>
    <t xml:space="preserve">  (12/01-04/30)</t>
  </si>
  <si>
    <t xml:space="preserve">  開曼(Cayman Is.)</t>
  </si>
  <si>
    <t xml:space="preserve">  維爾京群島(Virgin Is.)</t>
  </si>
  <si>
    <r>
      <t>波多黎各</t>
    </r>
    <r>
      <rPr>
        <sz val="12"/>
        <color rgb="FF000000"/>
        <rFont val="Times New Roman"/>
        <family val="1"/>
      </rPr>
      <t>(Puerto Rico)</t>
    </r>
  </si>
  <si>
    <r>
      <t>法屬玻里尼西亞</t>
    </r>
    <r>
      <rPr>
        <sz val="12"/>
        <color rgb="FF000000"/>
        <rFont val="Times New Roman"/>
        <family val="1"/>
      </rPr>
      <t>(French Polynesia)</t>
    </r>
  </si>
  <si>
    <r>
      <t>法屬瓜德魯普島</t>
    </r>
    <r>
      <rPr>
        <sz val="12"/>
        <color rgb="FF000000"/>
        <rFont val="Times New Roman"/>
        <family val="1"/>
      </rPr>
      <t>(Guadeloupe)</t>
    </r>
  </si>
  <si>
    <r>
      <t xml:space="preserve">  </t>
    </r>
    <r>
      <rPr>
        <sz val="12"/>
        <color rgb="FF000000"/>
        <rFont val="細明體"/>
        <family val="3"/>
        <charset val="136"/>
      </rPr>
      <t>法屬聖馬丁</t>
    </r>
    <r>
      <rPr>
        <sz val="12"/>
        <color rgb="FF000000"/>
        <rFont val="Times New Roman"/>
        <family val="1"/>
      </rPr>
      <t>(Saint Martin (French Part))</t>
    </r>
  </si>
  <si>
    <r>
      <t>千里達及托貝哥</t>
    </r>
    <r>
      <rPr>
        <sz val="12"/>
        <color rgb="FF000000"/>
        <rFont val="Times New Roman"/>
        <family val="1"/>
      </rPr>
      <t xml:space="preserve"> (Trinidad and Tobago)</t>
    </r>
  </si>
  <si>
    <t xml:space="preserve">  西班牙港(Port of Spain)</t>
  </si>
  <si>
    <t xml:space="preserve">  京斯敦(Kingston)</t>
  </si>
  <si>
    <t xml:space="preserve">  貝里斯城(Belize  City)</t>
  </si>
  <si>
    <t xml:space="preserve">  (04/01-11/30)</t>
  </si>
  <si>
    <t xml:space="preserve">  (12/01-03/31)</t>
  </si>
  <si>
    <r>
      <t>聖文森</t>
    </r>
    <r>
      <rPr>
        <sz val="12"/>
        <color rgb="FF000000"/>
        <rFont val="Times New Roman"/>
        <family val="1"/>
      </rPr>
      <t>(Saint Vincent and the Grenadines)</t>
    </r>
  </si>
  <si>
    <t>聖路西亞(Saint Lucia)</t>
  </si>
  <si>
    <t xml:space="preserve">  關大拉馬(Guantanamo Bay)</t>
  </si>
  <si>
    <t xml:space="preserve">  哈瓦那(Havana)</t>
  </si>
  <si>
    <t xml:space="preserve">  (04/16-12/20)</t>
  </si>
  <si>
    <t xml:space="preserve">  (12/21-04/15)</t>
  </si>
  <si>
    <r>
      <t>聖克里斯多福</t>
    </r>
    <r>
      <rPr>
        <sz val="12"/>
        <color rgb="FF000000"/>
        <rFont val="Times New Roman"/>
        <family val="1"/>
      </rPr>
      <t>(Saint Kitts and Nevis)</t>
    </r>
  </si>
  <si>
    <r>
      <t>安地卡及巴布達</t>
    </r>
    <r>
      <rPr>
        <sz val="12"/>
        <color rgb="FF000000"/>
        <rFont val="Times New Roman"/>
        <family val="1"/>
      </rPr>
      <t>(Antigua And Barbuda)</t>
    </r>
  </si>
  <si>
    <r>
      <t xml:space="preserve">  </t>
    </r>
    <r>
      <rPr>
        <sz val="12"/>
        <color rgb="FF000000"/>
        <rFont val="細明體"/>
        <family val="3"/>
        <charset val="136"/>
      </rPr>
      <t>安地卡及巴布達</t>
    </r>
    <r>
      <rPr>
        <sz val="12"/>
        <color rgb="FF000000"/>
        <rFont val="Times New Roman"/>
        <family val="1"/>
      </rPr>
      <t>(Antigua  and  Barbuda)</t>
    </r>
  </si>
  <si>
    <r>
      <t xml:space="preserve">  </t>
    </r>
    <r>
      <rPr>
        <sz val="12"/>
        <color rgb="FF000000"/>
        <rFont val="細明體"/>
        <family val="3"/>
        <charset val="136"/>
      </rPr>
      <t>其他</t>
    </r>
    <r>
      <rPr>
        <sz val="12"/>
        <color rgb="FF000000"/>
        <rFont val="Times New Roman"/>
        <family val="1"/>
      </rPr>
      <t xml:space="preserve"> </t>
    </r>
  </si>
  <si>
    <t xml:space="preserve">  加拉卡斯(Caracas)</t>
  </si>
  <si>
    <r>
      <t xml:space="preserve">  </t>
    </r>
    <r>
      <rPr>
        <sz val="12"/>
        <color rgb="FF000000"/>
        <rFont val="細明體"/>
        <family val="3"/>
        <charset val="136"/>
      </rPr>
      <t>馬拉開波</t>
    </r>
    <r>
      <rPr>
        <sz val="12"/>
        <color rgb="FF000000"/>
        <rFont val="Times New Roman"/>
        <family val="1"/>
      </rPr>
      <t>(Maracaibo)</t>
    </r>
  </si>
  <si>
    <t xml:space="preserve">  巴蘭哈拉(Barranquilla)</t>
  </si>
  <si>
    <t xml:space="preserve">  波哥大(Bogota)</t>
  </si>
  <si>
    <t xml:space="preserve">  布拿溫德拉(Buenaventura)</t>
  </si>
  <si>
    <t xml:space="preserve">  加里(Cali) </t>
  </si>
  <si>
    <t xml:space="preserve">  喀他基那(Cartagena)</t>
  </si>
  <si>
    <t xml:space="preserve">  黎地連(Medellin)</t>
  </si>
  <si>
    <t xml:space="preserve">  聖安德列斯(San Andres)</t>
  </si>
  <si>
    <r>
      <t xml:space="preserve">  </t>
    </r>
    <r>
      <rPr>
        <sz val="12"/>
        <color rgb="FF000000"/>
        <rFont val="細明體"/>
        <family val="3"/>
        <charset val="136"/>
      </rPr>
      <t>聖馬塔</t>
    </r>
    <r>
      <rPr>
        <sz val="12"/>
        <color rgb="FF000000"/>
        <rFont val="Times New Roman"/>
        <family val="1"/>
      </rPr>
      <t>(Santa Marta)</t>
    </r>
  </si>
  <si>
    <t xml:space="preserve">  佐治市(Georgetown)</t>
  </si>
  <si>
    <t xml:space="preserve">  庫恩卡(Cuenca)</t>
  </si>
  <si>
    <t xml:space="preserve">  瓜亞基爾(Guayaquil)</t>
  </si>
  <si>
    <r>
      <t xml:space="preserve">  </t>
    </r>
    <r>
      <rPr>
        <sz val="12"/>
        <color rgb="FF000000"/>
        <rFont val="細明體"/>
        <family val="3"/>
        <charset val="136"/>
      </rPr>
      <t>曼塔</t>
    </r>
    <r>
      <rPr>
        <sz val="12"/>
        <color rgb="FF000000"/>
        <rFont val="Times New Roman"/>
        <family val="1"/>
      </rPr>
      <t>(Manta)</t>
    </r>
  </si>
  <si>
    <t xml:space="preserve">  基多(Quito)</t>
  </si>
  <si>
    <r>
      <t xml:space="preserve">  安哥拉多斯黑斯</t>
    </r>
    <r>
      <rPr>
        <sz val="12"/>
        <color rgb="FF000000"/>
        <rFont val="Times New Roman"/>
        <family val="1"/>
      </rPr>
      <t>(Angra dos Reis)</t>
    </r>
  </si>
  <si>
    <t xml:space="preserve">  貝郎(Belem)</t>
  </si>
  <si>
    <t xml:space="preserve">  羅荷里桑得(Belo Horizonte)</t>
  </si>
  <si>
    <t xml:space="preserve">  巴西利亞(Brisilia)</t>
  </si>
  <si>
    <r>
      <t xml:space="preserve">  </t>
    </r>
    <r>
      <rPr>
        <sz val="12"/>
        <color rgb="FF000000"/>
        <rFont val="細明體"/>
        <family val="3"/>
        <charset val="136"/>
      </rPr>
      <t>坎皮納斯</t>
    </r>
    <r>
      <rPr>
        <sz val="12"/>
        <color rgb="FF000000"/>
        <rFont val="Times New Roman"/>
        <family val="1"/>
      </rPr>
      <t>(Campinas)</t>
    </r>
  </si>
  <si>
    <t xml:space="preserve">  坎普格蘭(Campo Grande)</t>
  </si>
  <si>
    <t xml:space="preserve">  庫里的巴(Curitiba)</t>
  </si>
  <si>
    <t xml:space="preserve">  弗大雷(Fortaleza)</t>
  </si>
  <si>
    <r>
      <t xml:space="preserve">  福斯多伊瓜蘇</t>
    </r>
    <r>
      <rPr>
        <sz val="12"/>
        <color rgb="FF000000"/>
        <rFont val="Times New Roman"/>
        <family val="1"/>
      </rPr>
      <t>(Foz do Iguacu)</t>
    </r>
  </si>
  <si>
    <t xml:space="preserve">  果亞尼亞(Gouania)</t>
  </si>
  <si>
    <t xml:space="preserve">  約比蘇亞(Joao Pessoa)</t>
  </si>
  <si>
    <t xml:space="preserve">  馬瑙斯(Manaus)</t>
  </si>
  <si>
    <t xml:space="preserve">  納塔爾(Natal)</t>
  </si>
  <si>
    <t xml:space="preserve">  貝秀多(Peixoto)</t>
  </si>
  <si>
    <t xml:space="preserve">  阿雷格港(Porto Alegre) </t>
  </si>
  <si>
    <t xml:space="preserve">  勒希非(Recife)</t>
  </si>
  <si>
    <r>
      <t xml:space="preserve">  里比羅帕利托</t>
    </r>
    <r>
      <rPr>
        <sz val="12"/>
        <color rgb="FF000000"/>
        <rFont val="Times New Roman"/>
        <family val="1"/>
      </rPr>
      <t>(Ribeirao Preto)</t>
    </r>
  </si>
  <si>
    <r>
      <t xml:space="preserve">  </t>
    </r>
    <r>
      <rPr>
        <sz val="12"/>
        <color rgb="FF000000"/>
        <rFont val="細明體"/>
        <family val="3"/>
        <charset val="136"/>
      </rPr>
      <t>里約熱內盧</t>
    </r>
    <r>
      <rPr>
        <sz val="12"/>
        <color rgb="FF000000"/>
        <rFont val="Times New Roman"/>
        <family val="1"/>
      </rPr>
      <t>(Rio de Janeiro)</t>
    </r>
  </si>
  <si>
    <r>
      <t xml:space="preserve">  薩爾瓦多港</t>
    </r>
    <r>
      <rPr>
        <sz val="12"/>
        <color rgb="FF000000"/>
        <rFont val="Times New Roman"/>
        <family val="1"/>
      </rPr>
      <t>(Salvador da Bahia)</t>
    </r>
  </si>
  <si>
    <t xml:space="preserve">  聖路易(Sao Luis)</t>
  </si>
  <si>
    <t xml:space="preserve">  聖保羅(Sao Paulo)</t>
  </si>
  <si>
    <t xml:space="preserve">  德里仙那(Teresina)</t>
  </si>
  <si>
    <t xml:space="preserve">  庫斯科(Cuzco)</t>
  </si>
  <si>
    <t xml:space="preserve">  利馬(Lima)</t>
  </si>
  <si>
    <t xml:space="preserve">  巴拉卡斯(Paracas)</t>
  </si>
  <si>
    <t xml:space="preserve">  標拉(Piura)</t>
  </si>
  <si>
    <t xml:space="preserve">  哥查班巴(Cochabamba)</t>
  </si>
  <si>
    <t xml:space="preserve">  拉巴斯(La Paz)</t>
  </si>
  <si>
    <t xml:space="preserve">  聖塔克拉斯(Santa Cruz)</t>
  </si>
  <si>
    <t xml:space="preserve">  蘇克瑞(Surce)</t>
  </si>
  <si>
    <t xml:space="preserve">  塔利亞(Tarija)</t>
  </si>
  <si>
    <t xml:space="preserve">  千里達(Trinidad)</t>
  </si>
  <si>
    <t xml:space="preserve">  布宜諾斯艾利斯(Buenos Aires)</t>
  </si>
  <si>
    <t xml:space="preserve">  亞松森(Asuncion)</t>
  </si>
  <si>
    <t xml:space="preserve">  東方市(Ciudad del Este)</t>
  </si>
  <si>
    <t xml:space="preserve">  恩卡那森(Encarnacion)</t>
  </si>
  <si>
    <t xml:space="preserve">  蒙特維多(Montevideo)</t>
  </si>
  <si>
    <t xml:space="preserve">  東岬(Punta del Este)</t>
  </si>
  <si>
    <t xml:space="preserve">  (03/16-12/14)</t>
  </si>
  <si>
    <t xml:space="preserve">  (12/15-03/15)</t>
  </si>
  <si>
    <r>
      <t xml:space="preserve">  </t>
    </r>
    <r>
      <rPr>
        <sz val="12"/>
        <color rgb="FF000000"/>
        <rFont val="細明體"/>
        <family val="3"/>
        <charset val="136"/>
      </rPr>
      <t>巴拉馬利波</t>
    </r>
    <r>
      <rPr>
        <sz val="12"/>
        <color rgb="FF000000"/>
        <rFont val="Times New Roman"/>
        <family val="1"/>
      </rPr>
      <t>(Paramaribo)</t>
    </r>
  </si>
  <si>
    <r>
      <t>英屬福克蘭群島</t>
    </r>
    <r>
      <rPr>
        <sz val="12"/>
        <color rgb="FF000000"/>
        <rFont val="Times New Roman"/>
        <family val="1"/>
      </rPr>
      <t>(Falkland  Islands)</t>
    </r>
  </si>
  <si>
    <t xml:space="preserve">  亞力山大港(Alexandria)</t>
  </si>
  <si>
    <t xml:space="preserve">  亞斯文(Aswan)</t>
  </si>
  <si>
    <t xml:space="preserve">  塔巴(Bir Taba)</t>
  </si>
  <si>
    <t xml:space="preserve">  開羅(Cairo)</t>
  </si>
  <si>
    <r>
      <t xml:space="preserve">  </t>
    </r>
    <r>
      <rPr>
        <sz val="12"/>
        <color rgb="FF000000"/>
        <rFont val="細明體"/>
        <family val="3"/>
        <charset val="136"/>
      </rPr>
      <t>阿里士</t>
    </r>
    <r>
      <rPr>
        <sz val="12"/>
        <color rgb="FF000000"/>
        <rFont val="Times New Roman"/>
        <family val="1"/>
      </rPr>
      <t>(El Arish)</t>
    </r>
  </si>
  <si>
    <r>
      <t xml:space="preserve">  </t>
    </r>
    <r>
      <rPr>
        <sz val="12"/>
        <color rgb="FF000000"/>
        <rFont val="細明體"/>
        <family val="3"/>
        <charset val="136"/>
      </rPr>
      <t>赫加達</t>
    </r>
    <r>
      <rPr>
        <sz val="12"/>
        <color rgb="FF000000"/>
        <rFont val="Times New Roman"/>
        <family val="1"/>
      </rPr>
      <t>(Hurghada)</t>
    </r>
  </si>
  <si>
    <t xml:space="preserve">  勒克蘇(Luxor)</t>
  </si>
  <si>
    <r>
      <t xml:space="preserve">  </t>
    </r>
    <r>
      <rPr>
        <sz val="12"/>
        <color rgb="FF000000"/>
        <rFont val="細明體"/>
        <family val="3"/>
        <charset val="136"/>
      </rPr>
      <t>馬沙馬特魯</t>
    </r>
    <r>
      <rPr>
        <sz val="12"/>
        <color rgb="FF000000"/>
        <rFont val="Times New Roman"/>
        <family val="1"/>
      </rPr>
      <t>(Marsa Matrouh)</t>
    </r>
  </si>
  <si>
    <t xml:space="preserve">  塞得港(Port Said)</t>
  </si>
  <si>
    <t xml:space="preserve">  夏姆錫克(Sharm el Sheikh)</t>
  </si>
  <si>
    <r>
      <t xml:space="preserve">  </t>
    </r>
    <r>
      <rPr>
        <sz val="12"/>
        <color rgb="FF000000"/>
        <rFont val="細明體"/>
        <family val="3"/>
        <charset val="136"/>
      </rPr>
      <t>西帝拉赫曼</t>
    </r>
    <r>
      <rPr>
        <sz val="12"/>
        <color rgb="FF000000"/>
        <rFont val="Times New Roman"/>
        <family val="1"/>
      </rPr>
      <t>(Sidi Abdel Rahman)</t>
    </r>
  </si>
  <si>
    <r>
      <t xml:space="preserve">  </t>
    </r>
    <r>
      <rPr>
        <sz val="12"/>
        <color rgb="FF000000"/>
        <rFont val="細明體"/>
        <family val="3"/>
        <charset val="136"/>
      </rPr>
      <t>聖凱撒林</t>
    </r>
    <r>
      <rPr>
        <sz val="12"/>
        <color rgb="FF000000"/>
        <rFont val="Times New Roman"/>
        <family val="1"/>
      </rPr>
      <t>(St. Catherine)</t>
    </r>
  </si>
  <si>
    <t xml:space="preserve">  班加西(Benghazi)</t>
  </si>
  <si>
    <t xml:space="preserve">  密士拉達(Misurata)</t>
  </si>
  <si>
    <t xml:space="preserve">  錫爾特(Sirte)</t>
  </si>
  <si>
    <t xml:space="preserve">  的黎波里(Tripoli)</t>
  </si>
  <si>
    <t xml:space="preserve">  阿爾及爾(Algiers)</t>
  </si>
  <si>
    <t xml:space="preserve">  比索(Bissau)</t>
  </si>
  <si>
    <r>
      <t xml:space="preserve">  </t>
    </r>
    <r>
      <rPr>
        <sz val="12"/>
        <color rgb="FF000000"/>
        <rFont val="細明體"/>
        <family val="3"/>
        <charset val="136"/>
      </rPr>
      <t>坎普敘福林</t>
    </r>
    <r>
      <rPr>
        <sz val="12"/>
        <color rgb="FF000000"/>
        <rFont val="Times New Roman"/>
        <family val="1"/>
      </rPr>
      <t>(Camp Schiefflin)</t>
    </r>
  </si>
  <si>
    <t xml:space="preserve">  蒙羅維亞(Monrovia)</t>
  </si>
  <si>
    <t xml:space="preserve">  阿比尚(Abidjan)</t>
  </si>
  <si>
    <t xml:space="preserve">  雅穆索戈(Yamoussoukro)</t>
  </si>
  <si>
    <t xml:space="preserve">  阿克拉(Accra)</t>
  </si>
  <si>
    <t xml:space="preserve">  古馬西(Kumasi)</t>
  </si>
  <si>
    <t xml:space="preserve">  喀拉(Lama Kara)</t>
  </si>
  <si>
    <t xml:space="preserve">  洛梅(Lome)</t>
  </si>
  <si>
    <t xml:space="preserve">  柯多努(Cotonou)</t>
  </si>
  <si>
    <t>布吉納法索(Burkina  Faso)</t>
  </si>
  <si>
    <t xml:space="preserve">  瓦加杜古(Ouagadougou)</t>
  </si>
  <si>
    <t xml:space="preserve">  阿布札(Abuja)</t>
  </si>
  <si>
    <t xml:space="preserve">  拉哥斯(Lagos)</t>
  </si>
  <si>
    <t xml:space="preserve">  杜阿拉(Douala)</t>
  </si>
  <si>
    <t xml:space="preserve">  雅恩德(Yaounde)</t>
  </si>
  <si>
    <r>
      <t>中非共和國</t>
    </r>
    <r>
      <rPr>
        <sz val="12"/>
        <color rgb="FF000000"/>
        <rFont val="Times New Roman"/>
        <family val="1"/>
      </rPr>
      <t>(Central African Rep)</t>
    </r>
  </si>
  <si>
    <r>
      <t xml:space="preserve">  </t>
    </r>
    <r>
      <rPr>
        <sz val="12"/>
        <color rgb="FF000000"/>
        <rFont val="細明體"/>
        <family val="3"/>
        <charset val="136"/>
      </rPr>
      <t>班基</t>
    </r>
    <r>
      <rPr>
        <sz val="12"/>
        <color rgb="FF000000"/>
        <rFont val="Times New Roman"/>
        <family val="1"/>
      </rPr>
      <t>(Bangui)</t>
    </r>
  </si>
  <si>
    <r>
      <t>赤道幾內亞</t>
    </r>
    <r>
      <rPr>
        <sz val="12"/>
        <color rgb="FF000000"/>
        <rFont val="Times New Roman"/>
        <family val="1"/>
      </rPr>
      <t>(Equatorial Guinea)</t>
    </r>
  </si>
  <si>
    <r>
      <t xml:space="preserve">  </t>
    </r>
    <r>
      <rPr>
        <sz val="12"/>
        <color rgb="FF000000"/>
        <rFont val="細明體"/>
        <family val="3"/>
        <charset val="136"/>
      </rPr>
      <t>馬拉布</t>
    </r>
    <r>
      <rPr>
        <sz val="12"/>
        <color rgb="FF000000"/>
        <rFont val="Times New Roman"/>
        <family val="1"/>
      </rPr>
      <t>(Malabo)</t>
    </r>
  </si>
  <si>
    <r>
      <t xml:space="preserve">  </t>
    </r>
    <r>
      <rPr>
        <sz val="12"/>
        <color rgb="FF000000"/>
        <rFont val="細明體"/>
        <family val="3"/>
        <charset val="136"/>
      </rPr>
      <t>自由市</t>
    </r>
    <r>
      <rPr>
        <sz val="12"/>
        <color rgb="FF000000"/>
        <rFont val="Times New Roman"/>
        <family val="1"/>
      </rPr>
      <t>(Libreville)</t>
    </r>
  </si>
  <si>
    <t>剛果(Congo)</t>
  </si>
  <si>
    <r>
      <t xml:space="preserve">  </t>
    </r>
    <r>
      <rPr>
        <sz val="12"/>
        <color rgb="FF000000"/>
        <rFont val="細明體"/>
        <family val="3"/>
        <charset val="136"/>
      </rPr>
      <t>布拉薩市</t>
    </r>
    <r>
      <rPr>
        <sz val="12"/>
        <color rgb="FF000000"/>
        <rFont val="Times New Roman"/>
        <family val="1"/>
      </rPr>
      <t>(Brazzaville)</t>
    </r>
  </si>
  <si>
    <t>剛果共和國(Congo, Democratic Republic of)</t>
  </si>
  <si>
    <t xml:space="preserve">  布卡烏(Bukavu)</t>
  </si>
  <si>
    <t xml:space="preserve">  哥馬(Goma)</t>
  </si>
  <si>
    <t xml:space="preserve">  金夏沙(Kinshasa)</t>
  </si>
  <si>
    <r>
      <t xml:space="preserve">  </t>
    </r>
    <r>
      <rPr>
        <sz val="12"/>
        <color rgb="FF000000"/>
        <rFont val="細明體"/>
        <family val="3"/>
        <charset val="136"/>
      </rPr>
      <t>羅彭巴布</t>
    </r>
    <r>
      <rPr>
        <sz val="12"/>
        <color rgb="FF000000"/>
        <rFont val="Times New Roman"/>
        <family val="1"/>
      </rPr>
      <t>(Lubumbashi)</t>
    </r>
  </si>
  <si>
    <r>
      <t xml:space="preserve">  </t>
    </r>
    <r>
      <rPr>
        <sz val="12"/>
        <color rgb="FF000000"/>
        <rFont val="細明體"/>
        <family val="3"/>
        <charset val="136"/>
      </rPr>
      <t>木布吉馬伊</t>
    </r>
    <r>
      <rPr>
        <sz val="12"/>
        <color rgb="FF000000"/>
        <rFont val="Times New Roman"/>
        <family val="1"/>
      </rPr>
      <t xml:space="preserve">, </t>
    </r>
    <r>
      <rPr>
        <sz val="12"/>
        <color rgb="FF000000"/>
        <rFont val="細明體"/>
        <family val="3"/>
        <charset val="136"/>
      </rPr>
      <t>卡塞</t>
    </r>
    <r>
      <rPr>
        <sz val="12"/>
        <color rgb="FF000000"/>
        <rFont val="Times New Roman"/>
        <family val="1"/>
      </rPr>
      <t>(Mbuji  Mayi, Kasai)</t>
    </r>
  </si>
  <si>
    <r>
      <t xml:space="preserve">  </t>
    </r>
    <r>
      <rPr>
        <sz val="12"/>
        <color rgb="FF000000"/>
        <rFont val="細明體"/>
        <family val="3"/>
        <charset val="136"/>
      </rPr>
      <t>羅安達</t>
    </r>
    <r>
      <rPr>
        <sz val="12"/>
        <color rgb="FF000000"/>
        <rFont val="Times New Roman"/>
        <family val="1"/>
      </rPr>
      <t>(Luanda)</t>
    </r>
  </si>
  <si>
    <t xml:space="preserve">  嘉伯隆里(Gaborone)</t>
  </si>
  <si>
    <t xml:space="preserve">  卡薩尼(Kasane)</t>
  </si>
  <si>
    <r>
      <t xml:space="preserve">  西雷畢菲克威</t>
    </r>
    <r>
      <rPr>
        <sz val="12"/>
        <color rgb="FF000000"/>
        <rFont val="Times New Roman"/>
        <family val="1"/>
      </rPr>
      <t xml:space="preserve">  (Selebi Phikwe)</t>
    </r>
  </si>
  <si>
    <t xml:space="preserve">  阿拉爾(Harare)</t>
  </si>
  <si>
    <r>
      <t xml:space="preserve">  維多利亞瀑布城</t>
    </r>
    <r>
      <rPr>
        <sz val="12"/>
        <color rgb="FF000000"/>
        <rFont val="Times New Roman"/>
        <family val="1"/>
      </rPr>
      <t>(Victoria Falls)</t>
    </r>
  </si>
  <si>
    <t xml:space="preserve">  布蘭岱(Blantyre)</t>
  </si>
  <si>
    <t xml:space="preserve">  里朗威(Lilongwe)</t>
  </si>
  <si>
    <t xml:space="preserve">  卡布威(Kabwe)</t>
  </si>
  <si>
    <t xml:space="preserve">  基特威(Kitwe)</t>
  </si>
  <si>
    <t xml:space="preserve">  利文斯敦(Livingstone)</t>
  </si>
  <si>
    <t xml:space="preserve">  路沙卡(Lusaka)</t>
  </si>
  <si>
    <t xml:space="preserve">  恩多拉(Ndola)</t>
  </si>
  <si>
    <t xml:space="preserve">  西亞凡加(Siavonge)</t>
  </si>
  <si>
    <t xml:space="preserve">  沙蘭港(Dar es Salaam)</t>
  </si>
  <si>
    <t xml:space="preserve">  布松布拉(Bujumbura)</t>
  </si>
  <si>
    <t xml:space="preserve">  吉佳利(Kigali)</t>
  </si>
  <si>
    <t xml:space="preserve">  安德比(Entebbe)</t>
  </si>
  <si>
    <t xml:space="preserve">  康培拉(Kampala) </t>
  </si>
  <si>
    <t xml:space="preserve">  蒙巴沙(Mombasa)</t>
  </si>
  <si>
    <t xml:space="preserve">  (04/01-06/30)</t>
  </si>
  <si>
    <t xml:space="preserve">  (07/01-11/30)</t>
  </si>
  <si>
    <t xml:space="preserve">  奈洛比(Nairobi)</t>
  </si>
  <si>
    <r>
      <t xml:space="preserve">  </t>
    </r>
    <r>
      <rPr>
        <sz val="12"/>
        <color rgb="FF000000"/>
        <rFont val="細明體"/>
        <family val="3"/>
        <charset val="136"/>
      </rPr>
      <t>南由基</t>
    </r>
    <r>
      <rPr>
        <sz val="12"/>
        <color rgb="FF000000"/>
        <rFont val="Times New Roman"/>
        <family val="1"/>
      </rPr>
      <t>(Nanyuki)</t>
    </r>
  </si>
  <si>
    <t xml:space="preserve">  摩加迪休(Mogadishu)</t>
  </si>
  <si>
    <t xml:space="preserve">  阿迪斯阿貝巴 (Addis Ababa)</t>
  </si>
  <si>
    <t xml:space="preserve">  阿斯馬拉 (Asmara)</t>
  </si>
  <si>
    <t xml:space="preserve">  喀土木(Khartoum)</t>
  </si>
  <si>
    <r>
      <t xml:space="preserve">  安塔那那利佛</t>
    </r>
    <r>
      <rPr>
        <sz val="12"/>
        <color rgb="FF000000"/>
        <rFont val="Times New Roman"/>
        <family val="1"/>
      </rPr>
      <t>(Antananarivo)</t>
    </r>
  </si>
  <si>
    <t xml:space="preserve">  開普敦(Cope Town)</t>
  </si>
  <si>
    <t xml:space="preserve">  德班(Durban)</t>
  </si>
  <si>
    <t xml:space="preserve">  約翰尼斯堡(Johannesburg)</t>
  </si>
  <si>
    <r>
      <t xml:space="preserve">  </t>
    </r>
    <r>
      <rPr>
        <sz val="12"/>
        <color rgb="FF000000"/>
        <rFont val="細明體"/>
        <family val="3"/>
        <charset val="136"/>
      </rPr>
      <t>普利托里亞</t>
    </r>
    <r>
      <rPr>
        <sz val="12"/>
        <color rgb="FF000000"/>
        <rFont val="Times New Roman"/>
        <family val="1"/>
      </rPr>
      <t>(Pretoria)</t>
    </r>
  </si>
  <si>
    <t xml:space="preserve">  墨巴本(Mbabane)</t>
  </si>
  <si>
    <t xml:space="preserve">  馬塞魯(Maseur)</t>
  </si>
  <si>
    <t xml:space="preserve">  恩加美納(Ndjamena)</t>
  </si>
  <si>
    <t xml:space="preserve">  莫洛尼(Moroni)</t>
  </si>
  <si>
    <t xml:space="preserve">  班竹(Banjul)</t>
  </si>
  <si>
    <t>馬利(Mali)</t>
  </si>
  <si>
    <t xml:space="preserve">  巴馬科(Bamako)</t>
  </si>
  <si>
    <r>
      <t xml:space="preserve">  </t>
    </r>
    <r>
      <rPr>
        <sz val="12"/>
        <color rgb="FF000000"/>
        <rFont val="細明體"/>
        <family val="3"/>
        <charset val="136"/>
      </rPr>
      <t>莫普提</t>
    </r>
    <r>
      <rPr>
        <sz val="12"/>
        <color rgb="FF000000"/>
        <rFont val="Times New Roman"/>
        <family val="1"/>
      </rPr>
      <t>(Mopti)</t>
    </r>
  </si>
  <si>
    <t xml:space="preserve">  廷巴克圖(Timbuktu)</t>
  </si>
  <si>
    <r>
      <t xml:space="preserve">    </t>
    </r>
    <r>
      <rPr>
        <sz val="12"/>
        <color rgb="FF000000"/>
        <rFont val="文鼎粗圓"/>
        <charset val="136"/>
      </rPr>
      <t>尼阿美</t>
    </r>
    <r>
      <rPr>
        <sz val="12"/>
        <color rgb="FF000000"/>
        <rFont val="Times New Roman"/>
        <family val="1"/>
      </rPr>
      <t>(Niamey)</t>
    </r>
  </si>
  <si>
    <t xml:space="preserve">  達卡(Dakar)</t>
  </si>
  <si>
    <r>
      <t xml:space="preserve">  </t>
    </r>
    <r>
      <rPr>
        <sz val="12"/>
        <color rgb="FF000000"/>
        <rFont val="細明體"/>
        <family val="3"/>
        <charset val="136"/>
      </rPr>
      <t>考拉克</t>
    </r>
    <r>
      <rPr>
        <sz val="12"/>
        <color rgb="FF000000"/>
        <rFont val="Times New Roman"/>
        <family val="1"/>
      </rPr>
      <t>(Kaolack)</t>
    </r>
  </si>
  <si>
    <t xml:space="preserve">  扣達(Kolda)</t>
  </si>
  <si>
    <r>
      <t xml:space="preserve">  </t>
    </r>
    <r>
      <rPr>
        <sz val="12"/>
        <color rgb="FF000000"/>
        <rFont val="細明體"/>
        <family val="3"/>
        <charset val="136"/>
      </rPr>
      <t>聖路易市</t>
    </r>
    <r>
      <rPr>
        <sz val="12"/>
        <color rgb="FF000000"/>
        <rFont val="Times New Roman"/>
        <family val="1"/>
      </rPr>
      <t>(St. Louis)</t>
    </r>
  </si>
  <si>
    <r>
      <t xml:space="preserve">  </t>
    </r>
    <r>
      <rPr>
        <sz val="12"/>
        <color rgb="FF000000"/>
        <rFont val="細明體"/>
        <family val="3"/>
        <charset val="136"/>
      </rPr>
      <t>坦巴孔達</t>
    </r>
    <r>
      <rPr>
        <sz val="12"/>
        <color rgb="FF000000"/>
        <rFont val="Times New Roman"/>
        <family val="1"/>
      </rPr>
      <t>(Tambacounda)</t>
    </r>
  </si>
  <si>
    <r>
      <t xml:space="preserve">  </t>
    </r>
    <r>
      <rPr>
        <sz val="12"/>
        <color rgb="FF000000"/>
        <rFont val="細明體"/>
        <family val="3"/>
        <charset val="136"/>
      </rPr>
      <t>濟袞秀</t>
    </r>
    <r>
      <rPr>
        <sz val="12"/>
        <color rgb="FF000000"/>
        <rFont val="Times New Roman"/>
        <family val="1"/>
      </rPr>
      <t>(Ziguinchor)</t>
    </r>
  </si>
  <si>
    <r>
      <t xml:space="preserve">  </t>
    </r>
    <r>
      <rPr>
        <sz val="12"/>
        <color rgb="FF000000"/>
        <rFont val="細明體"/>
        <family val="3"/>
        <charset val="136"/>
      </rPr>
      <t>卡達吉</t>
    </r>
    <r>
      <rPr>
        <sz val="12"/>
        <color rgb="FF000000"/>
        <rFont val="Times New Roman"/>
        <family val="1"/>
      </rPr>
      <t>(Carthage)</t>
    </r>
  </si>
  <si>
    <r>
      <t xml:space="preserve">  </t>
    </r>
    <r>
      <rPr>
        <sz val="12"/>
        <color rgb="FF000000"/>
        <rFont val="細明體"/>
        <family val="3"/>
        <charset val="136"/>
      </rPr>
      <t>迦瑪特</t>
    </r>
    <r>
      <rPr>
        <sz val="12"/>
        <color rgb="FF000000"/>
        <rFont val="Times New Roman"/>
        <family val="1"/>
      </rPr>
      <t>(Gammarth)</t>
    </r>
  </si>
  <si>
    <r>
      <t xml:space="preserve">  </t>
    </r>
    <r>
      <rPr>
        <sz val="12"/>
        <color rgb="FF000000"/>
        <rFont val="細明體"/>
        <family val="3"/>
        <charset val="136"/>
      </rPr>
      <t>哲巴</t>
    </r>
    <r>
      <rPr>
        <sz val="12"/>
        <color rgb="FF000000"/>
        <rFont val="Times New Roman"/>
        <family val="1"/>
      </rPr>
      <t>(Jerba)</t>
    </r>
  </si>
  <si>
    <r>
      <t xml:space="preserve">  </t>
    </r>
    <r>
      <rPr>
        <sz val="12"/>
        <color rgb="FF000000"/>
        <rFont val="細明體"/>
        <family val="3"/>
        <charset val="136"/>
      </rPr>
      <t>拉瑪撒</t>
    </r>
    <r>
      <rPr>
        <sz val="12"/>
        <color rgb="FF000000"/>
        <rFont val="Times New Roman"/>
        <family val="1"/>
      </rPr>
      <t>(Lamarsa)</t>
    </r>
  </si>
  <si>
    <t xml:space="preserve">  突尼斯(Tunis)</t>
  </si>
  <si>
    <r>
      <t>維德角</t>
    </r>
    <r>
      <rPr>
        <sz val="12"/>
        <color rgb="FF000000"/>
        <rFont val="Times New Roman"/>
        <family val="1"/>
      </rPr>
      <t>(Cape  Verde)</t>
    </r>
  </si>
  <si>
    <r>
      <t xml:space="preserve">  </t>
    </r>
    <r>
      <rPr>
        <sz val="12"/>
        <color rgb="FF000000"/>
        <rFont val="細明體"/>
        <family val="3"/>
        <charset val="136"/>
      </rPr>
      <t>保維斯塔島</t>
    </r>
    <r>
      <rPr>
        <sz val="12"/>
        <color rgb="FF000000"/>
        <rFont val="Times New Roman"/>
        <family val="1"/>
      </rPr>
      <t>(Boa  Vista   Island)</t>
    </r>
  </si>
  <si>
    <r>
      <t xml:space="preserve">  </t>
    </r>
    <r>
      <rPr>
        <sz val="12"/>
        <color rgb="FF000000"/>
        <rFont val="細明體"/>
        <family val="3"/>
        <charset val="136"/>
      </rPr>
      <t>培亞</t>
    </r>
    <r>
      <rPr>
        <sz val="12"/>
        <color rgb="FF000000"/>
        <rFont val="Times New Roman"/>
        <family val="1"/>
      </rPr>
      <t>(Praia)</t>
    </r>
  </si>
  <si>
    <r>
      <t xml:space="preserve">  </t>
    </r>
    <r>
      <rPr>
        <sz val="12"/>
        <color rgb="FF000000"/>
        <rFont val="文鼎粗圓"/>
        <charset val="136"/>
      </rPr>
      <t xml:space="preserve"> 薩爾</t>
    </r>
    <r>
      <rPr>
        <sz val="12"/>
        <color rgb="FF000000"/>
        <rFont val="細明體"/>
        <family val="3"/>
        <charset val="136"/>
      </rPr>
      <t>島</t>
    </r>
    <r>
      <rPr>
        <sz val="12"/>
        <color rgb="FF000000"/>
        <rFont val="Times New Roman"/>
        <family val="1"/>
      </rPr>
      <t>(Sal  Island)</t>
    </r>
  </si>
  <si>
    <r>
      <t xml:space="preserve">  </t>
    </r>
    <r>
      <rPr>
        <sz val="12"/>
        <color rgb="FF000000"/>
        <rFont val="細明體"/>
        <family val="3"/>
        <charset val="136"/>
      </rPr>
      <t>聖地牙哥</t>
    </r>
    <r>
      <rPr>
        <sz val="12"/>
        <color rgb="FF000000"/>
        <rFont val="Times New Roman"/>
        <family val="1"/>
      </rPr>
      <t>(Sao  Tiago  Island)</t>
    </r>
  </si>
  <si>
    <r>
      <t xml:space="preserve">  </t>
    </r>
    <r>
      <rPr>
        <sz val="12"/>
        <color rgb="FF000000"/>
        <rFont val="細明體"/>
        <family val="3"/>
        <charset val="136"/>
      </rPr>
      <t>聖維森島</t>
    </r>
    <r>
      <rPr>
        <sz val="12"/>
        <color rgb="FF000000"/>
        <rFont val="Times New Roman"/>
        <family val="1"/>
      </rPr>
      <t>(Sao  Vicente  Island)</t>
    </r>
  </si>
  <si>
    <r>
      <t>法屬留尼旺島</t>
    </r>
    <r>
      <rPr>
        <sz val="12"/>
        <color rgb="FF000000"/>
        <rFont val="Times New Roman"/>
        <family val="1"/>
      </rPr>
      <t xml:space="preserve"> (Reunion Is.)</t>
    </r>
  </si>
  <si>
    <t xml:space="preserve">  亞加狄(Agadir)</t>
  </si>
  <si>
    <t xml:space="preserve">  卡薩布蘭加(Casablanca)</t>
  </si>
  <si>
    <t xml:space="preserve">  非茲(Fes)</t>
  </si>
  <si>
    <t xml:space="preserve">  伊法蘭斯(Ifrance)</t>
  </si>
  <si>
    <t xml:space="preserve">  馬拉喀什(Marrakech)</t>
  </si>
  <si>
    <t xml:space="preserve">  梅克內斯(Meknes)</t>
  </si>
  <si>
    <t xml:space="preserve">  瓦爾薩沙拉(Ouarzazate)</t>
  </si>
  <si>
    <t xml:space="preserve">  拉巴特(Rabat)</t>
  </si>
  <si>
    <t xml:space="preserve">  沙爾(Sale)</t>
  </si>
  <si>
    <t xml:space="preserve">  丹吉爾(Tangier)</t>
  </si>
  <si>
    <t xml:space="preserve">  達魯丹(Taroudant)</t>
  </si>
  <si>
    <r>
      <t>葡屬馬德拉群島</t>
    </r>
    <r>
      <rPr>
        <sz val="12"/>
        <color rgb="FF000000"/>
        <rFont val="Times New Roman"/>
        <family val="1"/>
      </rPr>
      <t xml:space="preserve"> (Madeira  Islands)</t>
    </r>
  </si>
  <si>
    <r>
      <t>聖多美普林西比</t>
    </r>
    <r>
      <rPr>
        <b/>
        <i/>
        <sz val="12"/>
        <color rgb="FF000000"/>
        <rFont val="Times New Roman"/>
        <family val="1"/>
      </rPr>
      <t>(Sao  Tome  and  Principe)</t>
    </r>
  </si>
  <si>
    <t>附註：1.凡因公出差至本表未列載之國家者，比照距離最近之國家—其他支給。</t>
  </si>
  <si>
    <t xml:space="preserve">       2.公差人員一日內跨越兩地區或兩地區以上者，其生活費日支數額均以當日留宿之地</t>
  </si>
  <si>
    <t xml:space="preserve">         區為列支數額，不得重複。</t>
  </si>
  <si>
    <t xml:space="preserve">       3.本要點內出差人員生活費日支數額按百分率計算，其合計後尾數不足一元者，進位</t>
  </si>
  <si>
    <t xml:space="preserve">         為一元。</t>
  </si>
  <si>
    <t xml:space="preserve">       4.赴大陸地區出差旅費比照國外出差旅費報支要點辦理其生活費日支數額詳如附表二。</t>
  </si>
  <si>
    <t xml:space="preserve">                    </t>
  </si>
  <si>
    <t xml:space="preserve">    附表二</t>
  </si>
  <si>
    <t>中央政府各機關派赴大陸地區出差人員生活費日支數額表</t>
  </si>
  <si>
    <t>中國大陸(China)</t>
  </si>
  <si>
    <t xml:space="preserve">  北京(Beijing)</t>
  </si>
  <si>
    <t xml:space="preserve">  重慶(Chongqing)</t>
  </si>
  <si>
    <r>
      <t xml:space="preserve">  </t>
    </r>
    <r>
      <rPr>
        <sz val="12"/>
        <color rgb="FF000000"/>
        <rFont val="文鼎粗圓"/>
        <charset val="136"/>
      </rPr>
      <t xml:space="preserve"> 大連(Dalian)</t>
    </r>
  </si>
  <si>
    <t xml:space="preserve">  福州(Fuzhou)</t>
  </si>
  <si>
    <t xml:space="preserve">  廣州(Guangzhou)</t>
  </si>
  <si>
    <t xml:space="preserve">  杭州(Hangzhou)</t>
  </si>
  <si>
    <t xml:space="preserve">  哈爾濱(Harbin)</t>
  </si>
  <si>
    <t xml:space="preserve">  昆明(kunming)</t>
  </si>
  <si>
    <t xml:space="preserve">  拉薩(Lhasa)</t>
  </si>
  <si>
    <t xml:space="preserve">  南京(Nanjing)</t>
  </si>
  <si>
    <t xml:space="preserve">  上海(Shanghai)</t>
  </si>
  <si>
    <t xml:space="preserve">  汕頭(Shantou)</t>
  </si>
  <si>
    <t xml:space="preserve">  瀋陽(Shenyang)</t>
  </si>
  <si>
    <t xml:space="preserve">  深圳(Shenzhen)</t>
  </si>
  <si>
    <t xml:space="preserve">  天津(Tianjin)</t>
  </si>
  <si>
    <r>
      <t xml:space="preserve">    </t>
    </r>
    <r>
      <rPr>
        <sz val="12"/>
        <color rgb="FF000000"/>
        <rFont val="新細明體"/>
        <family val="1"/>
        <charset val="136"/>
      </rPr>
      <t>廈門</t>
    </r>
    <r>
      <rPr>
        <sz val="12"/>
        <color rgb="FF000000"/>
        <rFont val="Times New Roman"/>
        <family val="1"/>
      </rPr>
      <t>(Xiamen)</t>
    </r>
  </si>
  <si>
    <t xml:space="preserve">  西安(Xian)</t>
  </si>
  <si>
    <t xml:space="preserve">  成都(Chengdu)</t>
  </si>
  <si>
    <t xml:space="preserve">  香港(Hong Kong) </t>
  </si>
  <si>
    <t xml:space="preserve">  澳門(Macau) </t>
  </si>
  <si>
    <t>附註：赴「蒙古」出差者，按「其他」報支。</t>
  </si>
  <si>
    <t>中央政府各機關派赴國外各地區出差人員生活費日支數額表</t>
    <phoneticPr fontId="13" type="noConversion"/>
  </si>
  <si>
    <t>單位：美元</t>
    <phoneticPr fontId="13" type="noConversion"/>
  </si>
  <si>
    <t>編號</t>
    <phoneticPr fontId="13" type="noConversion"/>
  </si>
  <si>
    <t>名稱(地區、國家、城市或其他)</t>
    <phoneticPr fontId="13" type="noConversion"/>
  </si>
  <si>
    <t>日支數額</t>
    <phoneticPr fontId="13" type="noConversion"/>
  </si>
  <si>
    <t>地區、
國家</t>
    <phoneticPr fontId="13" type="noConversion"/>
  </si>
  <si>
    <t>城市或
其他</t>
    <phoneticPr fontId="13" type="noConversion"/>
  </si>
  <si>
    <t>A</t>
    <phoneticPr fontId="13" type="noConversion"/>
  </si>
  <si>
    <t>亞太地區</t>
    <phoneticPr fontId="13" type="noConversion"/>
  </si>
  <si>
    <t>一</t>
    <phoneticPr fontId="13" type="noConversion"/>
  </si>
  <si>
    <t>日本(Japan)</t>
    <phoneticPr fontId="13" type="noConversion"/>
  </si>
  <si>
    <t>淡路島(Awaji-shima)</t>
    <phoneticPr fontId="13" type="noConversion"/>
  </si>
  <si>
    <t>福井(Fukui)</t>
    <phoneticPr fontId="13" type="noConversion"/>
  </si>
  <si>
    <t>福岡(Fukuoka)</t>
    <phoneticPr fontId="13" type="noConversion"/>
  </si>
  <si>
    <t>福島(Fukushima)</t>
    <phoneticPr fontId="13" type="noConversion"/>
  </si>
  <si>
    <t>岐阜(Gifu)</t>
    <phoneticPr fontId="13" type="noConversion"/>
  </si>
  <si>
    <t>濱松(Hamamatsu)</t>
    <phoneticPr fontId="13" type="noConversion"/>
  </si>
  <si>
    <t>廣島(Hiroshima)</t>
    <phoneticPr fontId="13" type="noConversion"/>
  </si>
  <si>
    <t>鹿兒島(Kagoshima)</t>
    <phoneticPr fontId="13" type="noConversion"/>
  </si>
  <si>
    <t>北九州(Kitakyushu)</t>
    <phoneticPr fontId="13" type="noConversion"/>
  </si>
  <si>
    <t>神戶(Kobe)</t>
    <phoneticPr fontId="13" type="noConversion"/>
  </si>
  <si>
    <t>高知(Kouchi)</t>
    <phoneticPr fontId="13" type="noConversion"/>
  </si>
  <si>
    <t>熊本(Kumamoto)</t>
    <phoneticPr fontId="13" type="noConversion"/>
  </si>
  <si>
    <t>釧路(Kushiro)</t>
    <phoneticPr fontId="13" type="noConversion"/>
  </si>
  <si>
    <t>京都(Kyoto)</t>
    <phoneticPr fontId="13" type="noConversion"/>
  </si>
  <si>
    <t>宮崎(Miyazaki)</t>
    <phoneticPr fontId="13" type="noConversion"/>
  </si>
  <si>
    <t>長崎(Nagasaki)</t>
    <phoneticPr fontId="13" type="noConversion"/>
  </si>
  <si>
    <t>名古屋(Nagoya)</t>
    <phoneticPr fontId="13" type="noConversion"/>
  </si>
  <si>
    <t>奈良(Nara)</t>
    <phoneticPr fontId="13" type="noConversion"/>
  </si>
  <si>
    <t>成田(Narita)</t>
    <phoneticPr fontId="13" type="noConversion"/>
  </si>
  <si>
    <t>新瀉(Niigata)</t>
    <phoneticPr fontId="13" type="noConversion"/>
  </si>
  <si>
    <t>帶廣(Obihiro)</t>
    <phoneticPr fontId="13" type="noConversion"/>
  </si>
  <si>
    <t>沖繩(Okinawa)</t>
    <phoneticPr fontId="13" type="noConversion"/>
  </si>
  <si>
    <t>大阪(Osaka)</t>
    <phoneticPr fontId="13" type="noConversion"/>
  </si>
  <si>
    <t>小樽(Otaru)</t>
    <phoneticPr fontId="13" type="noConversion"/>
  </si>
  <si>
    <t>小山(Oyama)</t>
    <phoneticPr fontId="13" type="noConversion"/>
  </si>
  <si>
    <t>札幌(Sapporo)</t>
    <phoneticPr fontId="13" type="noConversion"/>
  </si>
  <si>
    <t>佐世保(Sasebo)</t>
    <phoneticPr fontId="13" type="noConversion"/>
  </si>
  <si>
    <t>滋賀(Shiga)</t>
    <phoneticPr fontId="13" type="noConversion"/>
  </si>
  <si>
    <t>德島(Tokusima)</t>
    <phoneticPr fontId="13" type="noConversion"/>
  </si>
  <si>
    <t>東京(Tokyo)</t>
    <phoneticPr fontId="13" type="noConversion"/>
  </si>
  <si>
    <t>和歌山(Wakayama)</t>
    <phoneticPr fontId="13" type="noConversion"/>
  </si>
  <si>
    <t>橫濱(Yokohama)</t>
    <phoneticPr fontId="13" type="noConversion"/>
  </si>
  <si>
    <t>二</t>
    <phoneticPr fontId="13" type="noConversion"/>
  </si>
  <si>
    <t>北韓(Korea,Dem. People's Rep. of)</t>
    <phoneticPr fontId="13" type="noConversion"/>
  </si>
  <si>
    <t>平壤(Pyongyang)</t>
    <phoneticPr fontId="13" type="noConversion"/>
  </si>
  <si>
    <t>三</t>
    <phoneticPr fontId="13" type="noConversion"/>
  </si>
  <si>
    <t>南韓(Korea)</t>
    <phoneticPr fontId="13" type="noConversion"/>
  </si>
  <si>
    <t>昌原(Changwon)</t>
    <phoneticPr fontId="13" type="noConversion"/>
  </si>
  <si>
    <t>濟州(Cheju)</t>
    <phoneticPr fontId="13" type="noConversion"/>
  </si>
  <si>
    <t>仁川(Incheon)</t>
    <phoneticPr fontId="13" type="noConversion"/>
  </si>
  <si>
    <t>清州(Chongju)</t>
    <phoneticPr fontId="13" type="noConversion"/>
  </si>
  <si>
    <t>光州(Kwangju)</t>
    <phoneticPr fontId="13" type="noConversion"/>
  </si>
  <si>
    <t>慶州(Kyongju)</t>
    <phoneticPr fontId="13" type="noConversion"/>
  </si>
  <si>
    <t>釜山(Pusan)</t>
    <phoneticPr fontId="13" type="noConversion"/>
  </si>
  <si>
    <t>首爾(Seoul)</t>
    <phoneticPr fontId="13" type="noConversion"/>
  </si>
  <si>
    <t>大田(Daejon)</t>
    <phoneticPr fontId="13" type="noConversion"/>
  </si>
  <si>
    <t>蔚山(Ulsan)</t>
    <phoneticPr fontId="13" type="noConversion"/>
  </si>
  <si>
    <t>四</t>
    <phoneticPr fontId="13" type="noConversion"/>
  </si>
  <si>
    <t>蒙古(Mongolia)</t>
    <phoneticPr fontId="13" type="noConversion"/>
  </si>
  <si>
    <t>烏蘭巴托(Ulaanbaatar)</t>
    <phoneticPr fontId="13" type="noConversion"/>
  </si>
  <si>
    <t>其他(Other)</t>
    <phoneticPr fontId="13" type="noConversion"/>
  </si>
  <si>
    <t>五</t>
    <phoneticPr fontId="13" type="noConversion"/>
  </si>
  <si>
    <t>菲律賓(Philippines)</t>
    <phoneticPr fontId="13" type="noConversion"/>
  </si>
  <si>
    <t>宿霧(Cebu)</t>
    <phoneticPr fontId="13" type="noConversion"/>
  </si>
  <si>
    <t>納卯(Davao)</t>
    <phoneticPr fontId="13" type="noConversion"/>
  </si>
  <si>
    <t>馬尼拉(Manila)</t>
    <phoneticPr fontId="13" type="noConversion"/>
  </si>
  <si>
    <t>六</t>
    <phoneticPr fontId="13" type="noConversion"/>
  </si>
  <si>
    <t>密克羅尼西亞(Micronesia)</t>
    <phoneticPr fontId="13" type="noConversion"/>
  </si>
  <si>
    <t>恰克(Chuuk)</t>
    <phoneticPr fontId="13" type="noConversion"/>
  </si>
  <si>
    <t>波納佩(Pohnpei)</t>
    <phoneticPr fontId="13" type="noConversion"/>
  </si>
  <si>
    <t>雅浦(Yap)</t>
    <phoneticPr fontId="13" type="noConversion"/>
  </si>
  <si>
    <t>七</t>
    <phoneticPr fontId="13" type="noConversion"/>
  </si>
  <si>
    <t>薩摩亞(Samoa)</t>
    <phoneticPr fontId="13" type="noConversion"/>
  </si>
  <si>
    <t>八</t>
    <phoneticPr fontId="13" type="noConversion"/>
  </si>
  <si>
    <t>汶萊(Brunei)</t>
    <phoneticPr fontId="13" type="noConversion"/>
  </si>
  <si>
    <t>斯里百家灣(Bandar Seri Begawan)</t>
    <phoneticPr fontId="13" type="noConversion"/>
  </si>
  <si>
    <t>九</t>
    <phoneticPr fontId="13" type="noConversion"/>
  </si>
  <si>
    <t>泰國(Thailand)</t>
    <phoneticPr fontId="13" type="noConversion"/>
  </si>
  <si>
    <t>曼谷(Bangkok)</t>
    <phoneticPr fontId="13" type="noConversion"/>
  </si>
  <si>
    <t>清邁(Chiang mai)</t>
    <phoneticPr fontId="13" type="noConversion"/>
  </si>
  <si>
    <t>華欣(Hua Hin)</t>
    <phoneticPr fontId="13" type="noConversion"/>
  </si>
  <si>
    <t>芭達雅(Pattaya)</t>
    <phoneticPr fontId="13" type="noConversion"/>
  </si>
  <si>
    <t>普吉(Phuket)</t>
    <phoneticPr fontId="13" type="noConversion"/>
  </si>
  <si>
    <t>沙美島(Samui Island)</t>
    <phoneticPr fontId="13" type="noConversion"/>
  </si>
  <si>
    <t>十</t>
    <phoneticPr fontId="13" type="noConversion"/>
  </si>
  <si>
    <t>馬來西亞(Malaysia)</t>
    <phoneticPr fontId="13" type="noConversion"/>
  </si>
  <si>
    <t>沙巴(Kota Kinabalu Sabah)</t>
    <phoneticPr fontId="13" type="noConversion"/>
  </si>
  <si>
    <t>吉隆坡(Kuala Lumpur)</t>
    <phoneticPr fontId="13" type="noConversion"/>
  </si>
  <si>
    <t>檳城(Penang)</t>
    <phoneticPr fontId="13" type="noConversion"/>
  </si>
  <si>
    <t>十一</t>
    <phoneticPr fontId="13" type="noConversion"/>
  </si>
  <si>
    <t>新加坡(Singapore)</t>
    <phoneticPr fontId="13" type="noConversion"/>
  </si>
  <si>
    <t>十二</t>
    <phoneticPr fontId="13" type="noConversion"/>
  </si>
  <si>
    <t>印尼(Indonesia)</t>
    <phoneticPr fontId="13" type="noConversion"/>
  </si>
  <si>
    <t>巴里島(Bali Island)</t>
    <phoneticPr fontId="13" type="noConversion"/>
  </si>
  <si>
    <t>萬隆(Bandung)</t>
    <phoneticPr fontId="13" type="noConversion"/>
  </si>
  <si>
    <t>雅加達(Jakarta)</t>
    <phoneticPr fontId="13" type="noConversion"/>
  </si>
  <si>
    <t>棉蘭(Medan)</t>
    <phoneticPr fontId="13" type="noConversion"/>
  </si>
  <si>
    <t>泗水(Surabaya)</t>
    <phoneticPr fontId="13" type="noConversion"/>
  </si>
  <si>
    <t>十三</t>
    <phoneticPr fontId="13" type="noConversion"/>
  </si>
  <si>
    <t>緬甸(Burma)</t>
    <phoneticPr fontId="13" type="noConversion"/>
  </si>
  <si>
    <t>仰光(Rangoon)</t>
    <phoneticPr fontId="13" type="noConversion"/>
  </si>
  <si>
    <t>內比都(Naypyitaw)</t>
    <phoneticPr fontId="13" type="noConversion"/>
  </si>
  <si>
    <t>曼德勒(Mandalay)</t>
    <phoneticPr fontId="13" type="noConversion"/>
  </si>
  <si>
    <t>十四</t>
    <phoneticPr fontId="13" type="noConversion"/>
  </si>
  <si>
    <t>印度(India)</t>
    <phoneticPr fontId="13" type="noConversion"/>
  </si>
  <si>
    <t>亞格拉(Agra)</t>
    <phoneticPr fontId="13" type="noConversion"/>
  </si>
  <si>
    <t>邦加羅爾(Bangalore)</t>
    <phoneticPr fontId="13" type="noConversion"/>
  </si>
  <si>
    <t>加爾各答(Kolkata)</t>
    <phoneticPr fontId="13" type="noConversion"/>
  </si>
  <si>
    <t>清奈(Chennai)</t>
    <phoneticPr fontId="13" type="noConversion"/>
  </si>
  <si>
    <t>海得拉巴(Hyderabad)</t>
    <phoneticPr fontId="13" type="noConversion"/>
  </si>
  <si>
    <t>孟買(Mumbai)</t>
    <phoneticPr fontId="13" type="noConversion"/>
  </si>
  <si>
    <t>新德里(New Delhi)</t>
    <phoneticPr fontId="13" type="noConversion"/>
  </si>
  <si>
    <t>十五</t>
    <phoneticPr fontId="13" type="noConversion"/>
  </si>
  <si>
    <t>斯里蘭卡(Sri Lanka)</t>
    <phoneticPr fontId="13" type="noConversion"/>
  </si>
  <si>
    <t>可倫坡(Colombo)</t>
    <phoneticPr fontId="13" type="noConversion"/>
  </si>
  <si>
    <t>哈巴蘭(Habarana)</t>
    <phoneticPr fontId="13" type="noConversion"/>
  </si>
  <si>
    <t>十六</t>
    <phoneticPr fontId="13" type="noConversion"/>
  </si>
  <si>
    <t>不丹(Bhutan)</t>
    <phoneticPr fontId="13" type="noConversion"/>
  </si>
  <si>
    <t xml:space="preserve"> ( 1.2.6.7.8.12)月</t>
    <phoneticPr fontId="13" type="noConversion"/>
  </si>
  <si>
    <t xml:space="preserve"> ( 3.4.5.9.10.11)月</t>
    <phoneticPr fontId="13" type="noConversion"/>
  </si>
  <si>
    <t>十七</t>
    <phoneticPr fontId="13" type="noConversion"/>
  </si>
  <si>
    <t>尼泊爾(Nepal)</t>
    <phoneticPr fontId="13" type="noConversion"/>
  </si>
  <si>
    <t>加德滿都(Kathmandu)</t>
    <phoneticPr fontId="13" type="noConversion"/>
  </si>
  <si>
    <t>波卡拉(Pokhara)</t>
    <phoneticPr fontId="13" type="noConversion"/>
  </si>
  <si>
    <t>十八</t>
    <phoneticPr fontId="13" type="noConversion"/>
  </si>
  <si>
    <t>澳大利亞(Australia)</t>
    <phoneticPr fontId="13" type="noConversion"/>
  </si>
  <si>
    <t>阿德雷德(Adelaide)</t>
    <phoneticPr fontId="13" type="noConversion"/>
  </si>
  <si>
    <r>
      <t>布里斯本(Brisbane)</t>
    </r>
    <r>
      <rPr>
        <b/>
        <sz val="14"/>
        <color indexed="10"/>
        <rFont val="標楷體"/>
        <family val="4"/>
        <charset val="136"/>
      </rPr>
      <t xml:space="preserve"> </t>
    </r>
    <phoneticPr fontId="13" type="noConversion"/>
  </si>
  <si>
    <t>坎培拉(Canberra)</t>
    <phoneticPr fontId="13" type="noConversion"/>
  </si>
  <si>
    <t>達爾文港(Darwin Northern Territory)</t>
    <phoneticPr fontId="13" type="noConversion"/>
  </si>
  <si>
    <t>墨爾本(Melbourne)</t>
    <phoneticPr fontId="13" type="noConversion"/>
  </si>
  <si>
    <t>伯斯(Perth)</t>
    <phoneticPr fontId="13" type="noConversion"/>
  </si>
  <si>
    <t>雪梨(Sydney)</t>
    <phoneticPr fontId="13" type="noConversion"/>
  </si>
  <si>
    <t>十九</t>
    <phoneticPr fontId="13" type="noConversion"/>
  </si>
  <si>
    <t>紐西蘭(New Zealand)</t>
    <phoneticPr fontId="13" type="noConversion"/>
  </si>
  <si>
    <t>奧克蘭(Auckland)</t>
    <phoneticPr fontId="13" type="noConversion"/>
  </si>
  <si>
    <t>皇后鎮(Queenstown)</t>
    <phoneticPr fontId="13" type="noConversion"/>
  </si>
  <si>
    <t>威靈頓(Wellington)</t>
    <phoneticPr fontId="13" type="noConversion"/>
  </si>
  <si>
    <t>二十</t>
    <phoneticPr fontId="13" type="noConversion"/>
  </si>
  <si>
    <t>斐濟(Fiji)</t>
    <phoneticPr fontId="13" type="noConversion"/>
  </si>
  <si>
    <t>南地(Nadi)</t>
    <phoneticPr fontId="13" type="noConversion"/>
  </si>
  <si>
    <t>蘇瓦(Suva)</t>
    <phoneticPr fontId="13" type="noConversion"/>
  </si>
  <si>
    <t>二十一</t>
    <phoneticPr fontId="13" type="noConversion"/>
  </si>
  <si>
    <t>東加王國(Tonga)</t>
    <phoneticPr fontId="13" type="noConversion"/>
  </si>
  <si>
    <t>二十二</t>
    <phoneticPr fontId="13" type="noConversion"/>
  </si>
  <si>
    <t>諾魯(Nauru)</t>
    <phoneticPr fontId="13" type="noConversion"/>
  </si>
  <si>
    <t>二十三</t>
    <phoneticPr fontId="13" type="noConversion"/>
  </si>
  <si>
    <r>
      <t>索羅門群島(Solomon Islands)</t>
    </r>
    <r>
      <rPr>
        <b/>
        <strike/>
        <sz val="12"/>
        <color indexed="10"/>
        <rFont val="標楷體"/>
        <family val="4"/>
        <charset val="136"/>
      </rPr>
      <t/>
    </r>
    <phoneticPr fontId="13" type="noConversion"/>
  </si>
  <si>
    <t>二十四</t>
    <phoneticPr fontId="13" type="noConversion"/>
  </si>
  <si>
    <t>巴布亞紐幾內亞(Papua New Guinea)</t>
    <phoneticPr fontId="13" type="noConversion"/>
  </si>
  <si>
    <r>
      <t>摩士比港(Port Moresby)</t>
    </r>
    <r>
      <rPr>
        <b/>
        <strike/>
        <sz val="12"/>
        <rFont val="標楷體"/>
        <family val="4"/>
        <charset val="136"/>
      </rPr>
      <t/>
    </r>
    <phoneticPr fontId="13" type="noConversion"/>
  </si>
  <si>
    <t>二十五</t>
    <phoneticPr fontId="13" type="noConversion"/>
  </si>
  <si>
    <t>柬埔寨(Cambodia)</t>
    <phoneticPr fontId="13" type="noConversion"/>
  </si>
  <si>
    <t>金邊(Phnom Pwnh)</t>
    <phoneticPr fontId="13" type="noConversion"/>
  </si>
  <si>
    <t>暹粒(Siem Riep)</t>
    <phoneticPr fontId="13" type="noConversion"/>
  </si>
  <si>
    <t>二十六</t>
    <phoneticPr fontId="13" type="noConversion"/>
  </si>
  <si>
    <t>阿富汗(Afghanistan)</t>
    <phoneticPr fontId="13" type="noConversion"/>
  </si>
  <si>
    <t>喀布爾(Kabul)</t>
    <phoneticPr fontId="13" type="noConversion"/>
  </si>
  <si>
    <t>二十七</t>
    <phoneticPr fontId="13" type="noConversion"/>
  </si>
  <si>
    <t>孟加拉(Bangladesh)</t>
    <phoneticPr fontId="13" type="noConversion"/>
  </si>
  <si>
    <t>達卡(Dhaka)</t>
    <phoneticPr fontId="13" type="noConversion"/>
  </si>
  <si>
    <t>二十八</t>
    <phoneticPr fontId="13" type="noConversion"/>
  </si>
  <si>
    <t>庫克群島(Cook Islands)</t>
    <phoneticPr fontId="13" type="noConversion"/>
  </si>
  <si>
    <t>拉羅東加(Rarotonga)</t>
    <phoneticPr fontId="13" type="noConversion"/>
  </si>
  <si>
    <t>二十九</t>
    <phoneticPr fontId="13" type="noConversion"/>
  </si>
  <si>
    <t>寮國(Laos)</t>
    <phoneticPr fontId="13" type="noConversion"/>
  </si>
  <si>
    <t>永珍(Vientiane)</t>
    <phoneticPr fontId="13" type="noConversion"/>
  </si>
  <si>
    <t>三十</t>
    <phoneticPr fontId="13" type="noConversion"/>
  </si>
  <si>
    <t>馬爾地夫(Maldives)</t>
    <phoneticPr fontId="13" type="noConversion"/>
  </si>
  <si>
    <t>三十一</t>
    <phoneticPr fontId="13" type="noConversion"/>
  </si>
  <si>
    <t>托克勞群島(Tokelau Islands)</t>
    <phoneticPr fontId="13" type="noConversion"/>
  </si>
  <si>
    <t>三十二</t>
    <phoneticPr fontId="13" type="noConversion"/>
  </si>
  <si>
    <t>吉里巴斯共和國(Kiribati)</t>
    <phoneticPr fontId="13" type="noConversion"/>
  </si>
  <si>
    <t>聖誕島(Christmas Island)</t>
    <phoneticPr fontId="13" type="noConversion"/>
  </si>
  <si>
    <t>三十三</t>
    <phoneticPr fontId="13" type="noConversion"/>
  </si>
  <si>
    <t>吐瓦魯(Tuvalu)</t>
    <phoneticPr fontId="13" type="noConversion"/>
  </si>
  <si>
    <t>三十四</t>
    <phoneticPr fontId="13" type="noConversion"/>
  </si>
  <si>
    <t>帛琉共和國(Palau Rep.of)</t>
    <phoneticPr fontId="13" type="noConversion"/>
  </si>
  <si>
    <t>科羅(Koror)</t>
    <phoneticPr fontId="13" type="noConversion"/>
  </si>
  <si>
    <t>三十五</t>
    <phoneticPr fontId="13" type="noConversion"/>
  </si>
  <si>
    <t>越南(Vietnam)</t>
    <phoneticPr fontId="13" type="noConversion"/>
  </si>
  <si>
    <t>芹苴(Can Tho)</t>
    <phoneticPr fontId="13" type="noConversion"/>
  </si>
  <si>
    <t>蜆港(Danang)</t>
    <phoneticPr fontId="13" type="noConversion"/>
  </si>
  <si>
    <t>河內(Hanoi)</t>
    <phoneticPr fontId="13" type="noConversion"/>
  </si>
  <si>
    <t>胡志明市(Ho Chi Minh City)</t>
    <phoneticPr fontId="13" type="noConversion"/>
  </si>
  <si>
    <t>海防市(HaiPhong)</t>
    <phoneticPr fontId="13" type="noConversion"/>
  </si>
  <si>
    <t>三十六</t>
    <phoneticPr fontId="13" type="noConversion"/>
  </si>
  <si>
    <t>法屬新喀里多尼亞島(New Caledonia Is.)</t>
    <phoneticPr fontId="13" type="noConversion"/>
  </si>
  <si>
    <t>三十七</t>
    <phoneticPr fontId="13" type="noConversion"/>
  </si>
  <si>
    <t>馬紹爾群島(Marshall Islands)</t>
    <phoneticPr fontId="13" type="noConversion"/>
  </si>
  <si>
    <t>瓜加蓮環礁(Kwajalein Atoll)</t>
    <phoneticPr fontId="13" type="noConversion"/>
  </si>
  <si>
    <t>馬久羅環礁(Majuro Atoll)</t>
    <phoneticPr fontId="13" type="noConversion"/>
  </si>
  <si>
    <t>三十八</t>
    <phoneticPr fontId="13" type="noConversion"/>
  </si>
  <si>
    <t>萬那杜(Vanuatu)</t>
    <phoneticPr fontId="13" type="noConversion"/>
  </si>
  <si>
    <t>維拉港(Port Vila)</t>
    <phoneticPr fontId="13" type="noConversion"/>
  </si>
  <si>
    <t>唐納島(Tanna Is.)</t>
    <phoneticPr fontId="13" type="noConversion"/>
  </si>
  <si>
    <t>B</t>
    <phoneticPr fontId="13" type="noConversion"/>
  </si>
  <si>
    <t>亞西地區</t>
    <phoneticPr fontId="13" type="noConversion"/>
  </si>
  <si>
    <t>三十九</t>
    <phoneticPr fontId="13" type="noConversion"/>
  </si>
  <si>
    <t>巴基斯坦(Pakistan)</t>
    <phoneticPr fontId="13" type="noConversion"/>
  </si>
  <si>
    <t>費沙拉巴德(Faisalabad)</t>
    <phoneticPr fontId="13" type="noConversion"/>
  </si>
  <si>
    <t>伊斯蘭馬巴德(Islamabad)</t>
    <phoneticPr fontId="13" type="noConversion"/>
  </si>
  <si>
    <t>喀拉蚩(Karachi)</t>
    <phoneticPr fontId="13" type="noConversion"/>
  </si>
  <si>
    <t>拉合爾(Lahore)</t>
    <phoneticPr fontId="13" type="noConversion"/>
  </si>
  <si>
    <t>圭塔(Quetta)</t>
    <phoneticPr fontId="13" type="noConversion"/>
  </si>
  <si>
    <t>拉瓦爾品第(Rawalpindi)</t>
    <phoneticPr fontId="13" type="noConversion"/>
  </si>
  <si>
    <t>四十</t>
    <phoneticPr fontId="13" type="noConversion"/>
  </si>
  <si>
    <t>伊朗(Iran)</t>
    <phoneticPr fontId="13" type="noConversion"/>
  </si>
  <si>
    <t>德黑蘭(Tehran)</t>
    <phoneticPr fontId="13" type="noConversion"/>
  </si>
  <si>
    <t>四十一</t>
    <phoneticPr fontId="13" type="noConversion"/>
  </si>
  <si>
    <t>伊拉克(Iraq)</t>
    <phoneticPr fontId="13" type="noConversion"/>
  </si>
  <si>
    <t>巴格達(Baghdad)</t>
    <phoneticPr fontId="13" type="noConversion"/>
  </si>
  <si>
    <t>四十二</t>
    <phoneticPr fontId="13" type="noConversion"/>
  </si>
  <si>
    <t>約旦(Jordan)</t>
    <phoneticPr fontId="13" type="noConversion"/>
  </si>
  <si>
    <t>安曼(Amman)</t>
    <phoneticPr fontId="13" type="noConversion"/>
  </si>
  <si>
    <t>阿卡巴(Aqaba)</t>
    <phoneticPr fontId="13" type="noConversion"/>
  </si>
  <si>
    <t>四十三</t>
    <phoneticPr fontId="13" type="noConversion"/>
  </si>
  <si>
    <t>科威特(Kuwait)</t>
    <phoneticPr fontId="13" type="noConversion"/>
  </si>
  <si>
    <t>四十四</t>
    <phoneticPr fontId="13" type="noConversion"/>
  </si>
  <si>
    <t>巴林(Bahrain)</t>
    <phoneticPr fontId="13" type="noConversion"/>
  </si>
  <si>
    <t>四十五</t>
    <phoneticPr fontId="13" type="noConversion"/>
  </si>
  <si>
    <t>卡達(Qatar)</t>
    <phoneticPr fontId="13" type="noConversion"/>
  </si>
  <si>
    <t>四十六</t>
    <phoneticPr fontId="13" type="noConversion"/>
  </si>
  <si>
    <t>阿拉伯聯合大公國(United Arab Emirates)</t>
    <phoneticPr fontId="13" type="noConversion"/>
  </si>
  <si>
    <t>阿布達比(Abu Dhabi)</t>
    <phoneticPr fontId="13" type="noConversion"/>
  </si>
  <si>
    <t>杜拜(Dubai)</t>
    <phoneticPr fontId="13" type="noConversion"/>
  </si>
  <si>
    <t>四十七</t>
    <phoneticPr fontId="13" type="noConversion"/>
  </si>
  <si>
    <t>敘利亞(Syria)</t>
    <phoneticPr fontId="13" type="noConversion"/>
  </si>
  <si>
    <t>大馬士革(Damascus)</t>
    <phoneticPr fontId="13" type="noConversion"/>
  </si>
  <si>
    <t>四十八</t>
    <phoneticPr fontId="13" type="noConversion"/>
  </si>
  <si>
    <t>黎巴嫩(Lebanon)</t>
    <phoneticPr fontId="13" type="noConversion"/>
  </si>
  <si>
    <t>貝魯特(Beirut)</t>
    <phoneticPr fontId="13" type="noConversion"/>
  </si>
  <si>
    <t>四十九</t>
    <phoneticPr fontId="13" type="noConversion"/>
  </si>
  <si>
    <t>阿曼(Oman)</t>
    <phoneticPr fontId="13" type="noConversion"/>
  </si>
  <si>
    <t xml:space="preserve">  馬斯開特(Muscat)</t>
    <phoneticPr fontId="13" type="noConversion"/>
  </si>
  <si>
    <t>莎拉拉(Salalah)</t>
    <phoneticPr fontId="13" type="noConversion"/>
  </si>
  <si>
    <t>五十</t>
    <phoneticPr fontId="13" type="noConversion"/>
  </si>
  <si>
    <t>葉門(Yemen)</t>
    <phoneticPr fontId="13" type="noConversion"/>
  </si>
  <si>
    <t>亞丁(Aden)</t>
    <phoneticPr fontId="13" type="noConversion"/>
  </si>
  <si>
    <t>沙那(Sanaa)</t>
    <phoneticPr fontId="13" type="noConversion"/>
  </si>
  <si>
    <t>五十一</t>
    <phoneticPr fontId="13" type="noConversion"/>
  </si>
  <si>
    <t>沙烏地阿拉伯(Saudi Arabia)</t>
    <phoneticPr fontId="13" type="noConversion"/>
  </si>
  <si>
    <t>吉達(Jeddah)</t>
    <phoneticPr fontId="13" type="noConversion"/>
  </si>
  <si>
    <t>利雅德(Riyadh)</t>
    <phoneticPr fontId="13" type="noConversion"/>
  </si>
  <si>
    <t>五十二</t>
    <phoneticPr fontId="13" type="noConversion"/>
  </si>
  <si>
    <t>耶路撒冷(Jerusalem)</t>
    <phoneticPr fontId="13" type="noConversion"/>
  </si>
  <si>
    <t>五十三</t>
    <phoneticPr fontId="13" type="noConversion"/>
  </si>
  <si>
    <t>以色列(Israel)</t>
    <phoneticPr fontId="13" type="noConversion"/>
  </si>
  <si>
    <t>海法(Haifa)</t>
    <phoneticPr fontId="13" type="noConversion"/>
  </si>
  <si>
    <t>台拉維夫(Tel Aviv)</t>
    <phoneticPr fontId="13" type="noConversion"/>
  </si>
  <si>
    <t>五十四</t>
    <phoneticPr fontId="13" type="noConversion"/>
  </si>
  <si>
    <t>土耳其(Turkey)</t>
    <phoneticPr fontId="13" type="noConversion"/>
  </si>
  <si>
    <t>安卡拉(Ankara)</t>
    <phoneticPr fontId="13" type="noConversion"/>
  </si>
  <si>
    <t>布沙(Bursa)</t>
    <phoneticPr fontId="13" type="noConversion"/>
  </si>
  <si>
    <t>伊斯坦堡(Istanbul)</t>
    <phoneticPr fontId="13" type="noConversion"/>
  </si>
  <si>
    <t>伊士麥(Izmir-Cigli)</t>
    <phoneticPr fontId="13" type="noConversion"/>
  </si>
  <si>
    <t>五十五</t>
    <phoneticPr fontId="13" type="noConversion"/>
  </si>
  <si>
    <t>俄羅斯(Russia)</t>
    <phoneticPr fontId="13" type="noConversion"/>
  </si>
  <si>
    <t>莫斯科(Moscow)</t>
    <phoneticPr fontId="13" type="noConversion"/>
  </si>
  <si>
    <t>聖彼得堡(Saint. Petersburg)</t>
    <phoneticPr fontId="13" type="noConversion"/>
  </si>
  <si>
    <t>海參崴(Vladivostok)</t>
    <phoneticPr fontId="13" type="noConversion"/>
  </si>
  <si>
    <t>五十六</t>
    <phoneticPr fontId="13" type="noConversion"/>
  </si>
  <si>
    <t>亞塞拜然(Azerbaijan)</t>
    <phoneticPr fontId="13" type="noConversion"/>
  </si>
  <si>
    <t>巴庫(Baku)</t>
    <phoneticPr fontId="13" type="noConversion"/>
  </si>
  <si>
    <t>五十七</t>
    <phoneticPr fontId="13" type="noConversion"/>
  </si>
  <si>
    <t>白俄羅斯(Belarus)</t>
    <phoneticPr fontId="13" type="noConversion"/>
  </si>
  <si>
    <t>明斯克(Minsk)</t>
    <phoneticPr fontId="13" type="noConversion"/>
  </si>
  <si>
    <t>五十八</t>
    <phoneticPr fontId="13" type="noConversion"/>
  </si>
  <si>
    <t>亞美尼亞(Armenia)</t>
    <phoneticPr fontId="13" type="noConversion"/>
  </si>
  <si>
    <t>葉里溫(Yerevan)</t>
    <phoneticPr fontId="13" type="noConversion"/>
  </si>
  <si>
    <t>五十九</t>
    <phoneticPr fontId="13" type="noConversion"/>
  </si>
  <si>
    <t>喬治亞(Georgia)</t>
    <phoneticPr fontId="13" type="noConversion"/>
  </si>
  <si>
    <t>第比利斯(Tbilisi)</t>
    <phoneticPr fontId="13" type="noConversion"/>
  </si>
  <si>
    <t>六十</t>
    <phoneticPr fontId="13" type="noConversion"/>
  </si>
  <si>
    <t>吉爾吉斯(Kyrgyzstan)</t>
    <phoneticPr fontId="13" type="noConversion"/>
  </si>
  <si>
    <t>六十一</t>
    <phoneticPr fontId="13" type="noConversion"/>
  </si>
  <si>
    <t>哈薩克(Kazakhstan)</t>
    <phoneticPr fontId="13" type="noConversion"/>
  </si>
  <si>
    <t>阿拉木圖(Almaty)</t>
    <phoneticPr fontId="13" type="noConversion"/>
  </si>
  <si>
    <t>阿斯坦納(Astana)</t>
    <phoneticPr fontId="13" type="noConversion"/>
  </si>
  <si>
    <t>六十二</t>
    <phoneticPr fontId="13" type="noConversion"/>
  </si>
  <si>
    <t>塔吉克(Tajikistan)</t>
    <phoneticPr fontId="13" type="noConversion"/>
  </si>
  <si>
    <t>六十三</t>
    <phoneticPr fontId="13" type="noConversion"/>
  </si>
  <si>
    <t>土庫曼(Turkmenistan)</t>
    <phoneticPr fontId="13" type="noConversion"/>
  </si>
  <si>
    <t>六十四</t>
    <phoneticPr fontId="13" type="noConversion"/>
  </si>
  <si>
    <t>烏克蘭(Ukraine)</t>
    <phoneticPr fontId="13" type="noConversion"/>
  </si>
  <si>
    <t>基輔(Kiev)</t>
    <phoneticPr fontId="13" type="noConversion"/>
  </si>
  <si>
    <t>六十五</t>
    <phoneticPr fontId="13" type="noConversion"/>
  </si>
  <si>
    <t>烏茲別克(Uzbekistan)</t>
    <phoneticPr fontId="13" type="noConversion"/>
  </si>
  <si>
    <t>六十六</t>
    <phoneticPr fontId="13" type="noConversion"/>
  </si>
  <si>
    <t>摩爾多瓦(Moldova)</t>
    <phoneticPr fontId="13" type="noConversion"/>
  </si>
  <si>
    <t>C</t>
    <phoneticPr fontId="13" type="noConversion"/>
  </si>
  <si>
    <t>歐洲地區</t>
    <phoneticPr fontId="13" type="noConversion"/>
  </si>
  <si>
    <t>六十七</t>
    <phoneticPr fontId="13" type="noConversion"/>
  </si>
  <si>
    <t>法國(France)</t>
    <phoneticPr fontId="13" type="noConversion"/>
  </si>
  <si>
    <t>艾克斯普羅旺斯(Aix-en-Provence)</t>
    <phoneticPr fontId="13" type="noConversion"/>
  </si>
  <si>
    <t>坎城(Cannes)</t>
    <phoneticPr fontId="13" type="noConversion"/>
  </si>
  <si>
    <t>里昂(Lyon)</t>
    <phoneticPr fontId="13" type="noConversion"/>
  </si>
  <si>
    <t>馬賽(Marseille)</t>
    <phoneticPr fontId="13" type="noConversion"/>
  </si>
  <si>
    <t>尼斯(Nice)</t>
    <phoneticPr fontId="13" type="noConversion"/>
  </si>
  <si>
    <t>巴黎(Paris)</t>
    <phoneticPr fontId="13" type="noConversion"/>
  </si>
  <si>
    <t>斯特拉斯堡(Strasbourg)</t>
    <phoneticPr fontId="13" type="noConversion"/>
  </si>
  <si>
    <t>土魯斯(Toulouse)</t>
    <phoneticPr fontId="13" type="noConversion"/>
  </si>
  <si>
    <t>六十八</t>
    <phoneticPr fontId="13" type="noConversion"/>
  </si>
  <si>
    <t>德國(Germany)</t>
    <phoneticPr fontId="13" type="noConversion"/>
  </si>
  <si>
    <t>柏林(Berlin)</t>
    <phoneticPr fontId="13" type="noConversion"/>
  </si>
  <si>
    <t>波昂(Bonn)</t>
    <phoneticPr fontId="13" type="noConversion"/>
  </si>
  <si>
    <t>科隆(Cologne)</t>
    <phoneticPr fontId="13" type="noConversion"/>
  </si>
  <si>
    <t>德勒斯登(Dresden)</t>
    <phoneticPr fontId="13" type="noConversion"/>
  </si>
  <si>
    <t>杜塞爾多夫(Duesseldorf)</t>
    <phoneticPr fontId="13" type="noConversion"/>
  </si>
  <si>
    <t>法蘭克福(Frankfurt)</t>
    <phoneticPr fontId="13" type="noConversion"/>
  </si>
  <si>
    <t>弗萊堡(Freiburgim Breisgau)</t>
    <phoneticPr fontId="13" type="noConversion"/>
  </si>
  <si>
    <t>福吉沙芬(Friedrichshafen)</t>
    <phoneticPr fontId="13" type="noConversion"/>
  </si>
  <si>
    <t>哥廷根(Gottingen)</t>
    <phoneticPr fontId="13" type="noConversion"/>
  </si>
  <si>
    <t>漢堡(Hamburg)</t>
    <phoneticPr fontId="13" type="noConversion"/>
  </si>
  <si>
    <t>漢諾威(Hannover)</t>
    <phoneticPr fontId="13" type="noConversion"/>
  </si>
  <si>
    <t>海德堡(Heidelberg)</t>
    <phoneticPr fontId="13" type="noConversion"/>
  </si>
  <si>
    <t>蒙薛恩-格拉巴赫(Moenchen-Gladbach)</t>
    <phoneticPr fontId="13" type="noConversion"/>
  </si>
  <si>
    <t>慕尼黑(Munich)</t>
    <phoneticPr fontId="13" type="noConversion"/>
  </si>
  <si>
    <t>紐倫堡(Nürnberg)</t>
    <phoneticPr fontId="13" type="noConversion"/>
  </si>
  <si>
    <t>奧芬巴哈(Offenbach)</t>
    <phoneticPr fontId="13" type="noConversion"/>
  </si>
  <si>
    <t>史圖佳特(Stuttgart)</t>
    <phoneticPr fontId="13" type="noConversion"/>
  </si>
  <si>
    <t>杜賓根(Tuebingen)</t>
    <phoneticPr fontId="13" type="noConversion"/>
  </si>
  <si>
    <t>六十九</t>
    <phoneticPr fontId="13" type="noConversion"/>
  </si>
  <si>
    <t>荷蘭(Netherlands)</t>
    <phoneticPr fontId="13" type="noConversion"/>
  </si>
  <si>
    <t>阿姆斯特丹(Amsterdam)</t>
    <phoneticPr fontId="13" type="noConversion"/>
  </si>
  <si>
    <t>海牙(Hague,the)</t>
    <phoneticPr fontId="13" type="noConversion"/>
  </si>
  <si>
    <t>恩荷芬(Eindhoven)</t>
    <phoneticPr fontId="13" type="noConversion"/>
  </si>
  <si>
    <t>鹿特丹(Rotterdam)</t>
    <phoneticPr fontId="13" type="noConversion"/>
  </si>
  <si>
    <t>七十</t>
    <phoneticPr fontId="13" type="noConversion"/>
  </si>
  <si>
    <t>比利時(Belgium)</t>
    <phoneticPr fontId="13" type="noConversion"/>
  </si>
  <si>
    <t>安特衛普(Antwerp)</t>
    <phoneticPr fontId="13" type="noConversion"/>
  </si>
  <si>
    <t>布魯日(Brugge)</t>
    <phoneticPr fontId="13" type="noConversion"/>
  </si>
  <si>
    <t>布魯塞爾(Brussels)</t>
    <phoneticPr fontId="13" type="noConversion"/>
  </si>
  <si>
    <t>蒙斯(Mons)</t>
    <phoneticPr fontId="13" type="noConversion"/>
  </si>
  <si>
    <t>薩文坦(Zaventem)</t>
    <phoneticPr fontId="13" type="noConversion"/>
  </si>
  <si>
    <t>七十一</t>
    <phoneticPr fontId="13" type="noConversion"/>
  </si>
  <si>
    <t>盧森堡(Luxembourg)</t>
    <phoneticPr fontId="13" type="noConversion"/>
  </si>
  <si>
    <t>七十二</t>
    <phoneticPr fontId="13" type="noConversion"/>
  </si>
  <si>
    <t>瑞士(Switzerland)</t>
    <phoneticPr fontId="13" type="noConversion"/>
  </si>
  <si>
    <t>巴塞爾(Basel)</t>
    <phoneticPr fontId="13" type="noConversion"/>
  </si>
  <si>
    <t>伯恩(Bern)</t>
    <phoneticPr fontId="13" type="noConversion"/>
  </si>
  <si>
    <t>達弗斯(Davos)</t>
    <phoneticPr fontId="13" type="noConversion"/>
  </si>
  <si>
    <t>(3/10-12/20)</t>
    <phoneticPr fontId="13" type="noConversion"/>
  </si>
  <si>
    <t>日內瓦(Geneva)</t>
    <phoneticPr fontId="13" type="noConversion"/>
  </si>
  <si>
    <t>七十三</t>
    <phoneticPr fontId="13" type="noConversion"/>
  </si>
  <si>
    <t>馬其頓共和國(Macedonia,The Former Yugoslav Republic of)</t>
    <phoneticPr fontId="13" type="noConversion"/>
  </si>
  <si>
    <t>史可普利(Skopje)</t>
    <phoneticPr fontId="13" type="noConversion"/>
  </si>
  <si>
    <t>七十四</t>
    <phoneticPr fontId="13" type="noConversion"/>
  </si>
  <si>
    <t>塞爾維亞(Serbia)</t>
    <phoneticPr fontId="13" type="noConversion"/>
  </si>
  <si>
    <t>貝爾格勒(Belgrade)</t>
    <phoneticPr fontId="13" type="noConversion"/>
  </si>
  <si>
    <t>七十五</t>
    <phoneticPr fontId="13" type="noConversion"/>
  </si>
  <si>
    <t>蒙特內哥羅(Montenegro)</t>
    <phoneticPr fontId="13" type="noConversion"/>
  </si>
  <si>
    <t>波多里察(Podgorica)</t>
    <phoneticPr fontId="13" type="noConversion"/>
  </si>
  <si>
    <t>七十六</t>
    <phoneticPr fontId="13" type="noConversion"/>
  </si>
  <si>
    <t>科索沃(kosovo)</t>
    <phoneticPr fontId="13" type="noConversion"/>
  </si>
  <si>
    <t>普利斯提納(Pristina)</t>
    <phoneticPr fontId="13" type="noConversion"/>
  </si>
  <si>
    <t>七十七</t>
    <phoneticPr fontId="13" type="noConversion"/>
  </si>
  <si>
    <t>列支敦斯登(Liechtenstein)</t>
    <phoneticPr fontId="13" type="noConversion"/>
  </si>
  <si>
    <t>七十八</t>
    <phoneticPr fontId="13" type="noConversion"/>
  </si>
  <si>
    <t>奧地利(Austria)</t>
    <phoneticPr fontId="13" type="noConversion"/>
  </si>
  <si>
    <t>格拉茲(Graz)</t>
    <phoneticPr fontId="13" type="noConversion"/>
  </si>
  <si>
    <t>茵斯布魯克(Innsbruck)</t>
    <phoneticPr fontId="13" type="noConversion"/>
  </si>
  <si>
    <t>林茲(Linz)</t>
    <phoneticPr fontId="13" type="noConversion"/>
  </si>
  <si>
    <t>薩爾斯堡(Salzburg)</t>
    <phoneticPr fontId="13" type="noConversion"/>
  </si>
  <si>
    <t>維也納(Vienna)</t>
    <phoneticPr fontId="13" type="noConversion"/>
  </si>
  <si>
    <t>七十九</t>
    <phoneticPr fontId="13" type="noConversion"/>
  </si>
  <si>
    <t>安道爾拉(Andorra)</t>
    <phoneticPr fontId="13" type="noConversion"/>
  </si>
  <si>
    <t>八十</t>
    <phoneticPr fontId="13" type="noConversion"/>
  </si>
  <si>
    <t>摩納哥(Monaco)</t>
    <phoneticPr fontId="13" type="noConversion"/>
  </si>
  <si>
    <t>八十一</t>
    <phoneticPr fontId="13" type="noConversion"/>
  </si>
  <si>
    <t>丹麥(Denmark)</t>
    <phoneticPr fontId="13" type="noConversion"/>
  </si>
  <si>
    <t>阿爾堡(Aalborg)</t>
    <phoneticPr fontId="13" type="noConversion"/>
  </si>
  <si>
    <t>哥本哈根(Copenhagen)</t>
    <phoneticPr fontId="13" type="noConversion"/>
  </si>
  <si>
    <t>八十二</t>
    <phoneticPr fontId="13" type="noConversion"/>
  </si>
  <si>
    <t>格陵蘭(Greenland)</t>
    <phoneticPr fontId="13" type="noConversion"/>
  </si>
  <si>
    <t>八十三</t>
    <phoneticPr fontId="13" type="noConversion"/>
  </si>
  <si>
    <t>冰島(Iceland)</t>
    <phoneticPr fontId="13" type="noConversion"/>
  </si>
  <si>
    <t>凱夫拉維克-格林達維克
(Keflavik-Grindavik)</t>
    <phoneticPr fontId="13" type="noConversion"/>
  </si>
  <si>
    <t>雷克雅未克(Reykjavik)</t>
    <phoneticPr fontId="13" type="noConversion"/>
  </si>
  <si>
    <t>八十四</t>
    <phoneticPr fontId="13" type="noConversion"/>
  </si>
  <si>
    <t>挪威(Norway)</t>
    <phoneticPr fontId="13" type="noConversion"/>
  </si>
  <si>
    <t>奧斯陸(Oslo)</t>
    <phoneticPr fontId="13" type="noConversion"/>
  </si>
  <si>
    <t>史達溫格港(Stavanger)</t>
    <phoneticPr fontId="13" type="noConversion"/>
  </si>
  <si>
    <t>八十五</t>
    <phoneticPr fontId="13" type="noConversion"/>
  </si>
  <si>
    <t>瑞典(Sweden)</t>
    <phoneticPr fontId="13" type="noConversion"/>
  </si>
  <si>
    <t>斯德哥爾摩(Stockholm)</t>
    <phoneticPr fontId="13" type="noConversion"/>
  </si>
  <si>
    <t>八十六</t>
    <phoneticPr fontId="13" type="noConversion"/>
  </si>
  <si>
    <t>芬蘭(Finland)</t>
    <phoneticPr fontId="13" type="noConversion"/>
  </si>
  <si>
    <t>赫爾辛基(Helsinki)</t>
    <phoneticPr fontId="13" type="noConversion"/>
  </si>
  <si>
    <t>八十七</t>
    <phoneticPr fontId="13" type="noConversion"/>
  </si>
  <si>
    <t>英國(United Kingdom)</t>
    <phoneticPr fontId="13" type="noConversion"/>
  </si>
  <si>
    <t>亞伯丁(Aberdeen)</t>
    <phoneticPr fontId="13" type="noConversion"/>
  </si>
  <si>
    <t>伯爾法斯特(Belfast)</t>
    <phoneticPr fontId="13" type="noConversion"/>
  </si>
  <si>
    <t>伯明翰(Birmingham)</t>
    <phoneticPr fontId="13" type="noConversion"/>
  </si>
  <si>
    <t>劍橋(Cambridge)</t>
    <phoneticPr fontId="13" type="noConversion"/>
  </si>
  <si>
    <t>卡的夫,威爾士(Cardiff,Wales)</t>
    <phoneticPr fontId="13" type="noConversion"/>
  </si>
  <si>
    <t>愛丁堡(Edinburgh)</t>
    <phoneticPr fontId="13" type="noConversion"/>
  </si>
  <si>
    <t>蓋威克郡(Gatwick)</t>
    <phoneticPr fontId="13" type="noConversion"/>
  </si>
  <si>
    <t>格洛哥(Glasgow)</t>
    <phoneticPr fontId="13" type="noConversion"/>
  </si>
  <si>
    <t>利物浦(Liverpool)</t>
    <phoneticPr fontId="13" type="noConversion"/>
  </si>
  <si>
    <t>倫敦(London)</t>
    <phoneticPr fontId="13" type="noConversion"/>
  </si>
  <si>
    <t>曼徹斯特(Manchester)</t>
    <phoneticPr fontId="13" type="noConversion"/>
  </si>
  <si>
    <t>牛津(Oxford)</t>
    <phoneticPr fontId="13" type="noConversion"/>
  </si>
  <si>
    <t>里丁(Reading)</t>
    <phoneticPr fontId="13" type="noConversion"/>
  </si>
  <si>
    <t>八十八</t>
    <phoneticPr fontId="13" type="noConversion"/>
  </si>
  <si>
    <t>愛爾蘭(Ireland)</t>
    <phoneticPr fontId="13" type="noConversion"/>
  </si>
  <si>
    <t>都伯林(Dublin)</t>
    <phoneticPr fontId="13" type="noConversion"/>
  </si>
  <si>
    <t>八十九</t>
    <phoneticPr fontId="13" type="noConversion"/>
  </si>
  <si>
    <t>西班牙(Spain)</t>
    <phoneticPr fontId="13" type="noConversion"/>
  </si>
  <si>
    <t>巴塞隆納(Barcelona)</t>
    <phoneticPr fontId="13" type="noConversion"/>
  </si>
  <si>
    <t>畢爾包(Bilbao)</t>
    <phoneticPr fontId="13" type="noConversion"/>
  </si>
  <si>
    <t>馬德里(Madrid)</t>
    <phoneticPr fontId="13" type="noConversion"/>
  </si>
  <si>
    <t>聖塞巴斯坦(San Sebastian)</t>
    <phoneticPr fontId="13" type="noConversion"/>
  </si>
  <si>
    <t>瓦倫西亞(Valencia)</t>
    <phoneticPr fontId="13" type="noConversion"/>
  </si>
  <si>
    <t>九十</t>
    <phoneticPr fontId="13" type="noConversion"/>
  </si>
  <si>
    <t>葡萄牙(Portugal)</t>
    <phoneticPr fontId="13" type="noConversion"/>
  </si>
  <si>
    <t>卡斯凱斯(Cascais)</t>
    <phoneticPr fontId="13" type="noConversion"/>
  </si>
  <si>
    <t>艾斯托利爾(Estoril)</t>
    <phoneticPr fontId="13" type="noConversion"/>
  </si>
  <si>
    <t>里斯本(Lisbon)</t>
    <phoneticPr fontId="13" type="noConversion"/>
  </si>
  <si>
    <t>歐利亞斯(Oeiras)</t>
    <phoneticPr fontId="13" type="noConversion"/>
  </si>
  <si>
    <t>奧波多(Oporto)</t>
    <phoneticPr fontId="13" type="noConversion"/>
  </si>
  <si>
    <t>九十一</t>
    <phoneticPr fontId="13" type="noConversion"/>
  </si>
  <si>
    <t>直布羅陀(Gibraltar)</t>
    <phoneticPr fontId="13" type="noConversion"/>
  </si>
  <si>
    <t>九十二</t>
    <phoneticPr fontId="13" type="noConversion"/>
  </si>
  <si>
    <t>聖馬利諾(San Marino)</t>
    <phoneticPr fontId="13" type="noConversion"/>
  </si>
  <si>
    <t>九十三</t>
    <phoneticPr fontId="13" type="noConversion"/>
  </si>
  <si>
    <t>義大利(Italy)</t>
    <phoneticPr fontId="13" type="noConversion"/>
  </si>
  <si>
    <t>佛羅倫斯(Florence)</t>
    <phoneticPr fontId="13" type="noConversion"/>
  </si>
  <si>
    <t>米蘭(Milan)</t>
    <phoneticPr fontId="13" type="noConversion"/>
  </si>
  <si>
    <t>那不勒斯(Naples)</t>
    <phoneticPr fontId="13" type="noConversion"/>
  </si>
  <si>
    <t>巴勒摩(Palermo)</t>
    <phoneticPr fontId="13" type="noConversion"/>
  </si>
  <si>
    <t>羅馬(Rome)</t>
    <phoneticPr fontId="13" type="noConversion"/>
  </si>
  <si>
    <t>杜林(Turin)</t>
    <phoneticPr fontId="13" type="noConversion"/>
  </si>
  <si>
    <t>威尼斯(Venice)</t>
    <phoneticPr fontId="13" type="noConversion"/>
  </si>
  <si>
    <t>九十四</t>
    <phoneticPr fontId="13" type="noConversion"/>
  </si>
  <si>
    <t>馬爾他(Malta)</t>
    <phoneticPr fontId="13" type="noConversion"/>
  </si>
  <si>
    <t>九十五</t>
    <phoneticPr fontId="13" type="noConversion"/>
  </si>
  <si>
    <t>希臘(Greece)</t>
    <phoneticPr fontId="13" type="noConversion"/>
  </si>
  <si>
    <t>雅典(Athens)</t>
    <phoneticPr fontId="13" type="noConversion"/>
  </si>
  <si>
    <t>塞薩羅尼基(Thessaloniki)</t>
    <phoneticPr fontId="13" type="noConversion"/>
  </si>
  <si>
    <t>九十六</t>
    <phoneticPr fontId="13" type="noConversion"/>
  </si>
  <si>
    <t>愛沙尼亞(Estonia)</t>
    <phoneticPr fontId="13" type="noConversion"/>
  </si>
  <si>
    <t>塔林(Tallinn)</t>
    <phoneticPr fontId="13" type="noConversion"/>
  </si>
  <si>
    <t>九十七</t>
    <phoneticPr fontId="13" type="noConversion"/>
  </si>
  <si>
    <t>拉脫維亞(Latvia)</t>
    <phoneticPr fontId="13" type="noConversion"/>
  </si>
  <si>
    <t>里加(Riga)</t>
    <phoneticPr fontId="13" type="noConversion"/>
  </si>
  <si>
    <t>九十八</t>
    <phoneticPr fontId="13" type="noConversion"/>
  </si>
  <si>
    <t>立陶宛(Lithuania)</t>
    <phoneticPr fontId="13" type="noConversion"/>
  </si>
  <si>
    <t>維爾紐斯(Vilnius)</t>
    <phoneticPr fontId="13" type="noConversion"/>
  </si>
  <si>
    <t>九十九</t>
    <phoneticPr fontId="13" type="noConversion"/>
  </si>
  <si>
    <t>波蘭(Poland)</t>
    <phoneticPr fontId="13" type="noConversion"/>
  </si>
  <si>
    <t>克拉科(Krakow)</t>
    <phoneticPr fontId="13" type="noConversion"/>
  </si>
  <si>
    <t>波茲蘭(Poznan)</t>
    <phoneticPr fontId="13" type="noConversion"/>
  </si>
  <si>
    <t>華沙(Warsaw)</t>
    <phoneticPr fontId="13" type="noConversion"/>
  </si>
  <si>
    <t>一00</t>
    <phoneticPr fontId="13" type="noConversion"/>
  </si>
  <si>
    <t>捷克(Czech Republic)</t>
    <phoneticPr fontId="13" type="noConversion"/>
  </si>
  <si>
    <t>布拉格(Prauge)</t>
    <phoneticPr fontId="13" type="noConversion"/>
  </si>
  <si>
    <t>布爾諾(Brno)</t>
    <phoneticPr fontId="13" type="noConversion"/>
  </si>
  <si>
    <t>一0一</t>
    <phoneticPr fontId="13" type="noConversion"/>
  </si>
  <si>
    <t>斯洛伐克(Slovakia)</t>
    <phoneticPr fontId="13" type="noConversion"/>
  </si>
  <si>
    <t>布拉提斯拉瓦(Bratislava)</t>
    <phoneticPr fontId="13" type="noConversion"/>
  </si>
  <si>
    <t>一0二</t>
    <phoneticPr fontId="13" type="noConversion"/>
  </si>
  <si>
    <t>羅馬尼亞(Romania)</t>
    <phoneticPr fontId="13" type="noConversion"/>
  </si>
  <si>
    <t>布加勒斯特(Bucharest)</t>
    <phoneticPr fontId="13" type="noConversion"/>
  </si>
  <si>
    <t>一0三</t>
    <phoneticPr fontId="13" type="noConversion"/>
  </si>
  <si>
    <t>保加利亞(Bulgaria)</t>
    <phoneticPr fontId="13" type="noConversion"/>
  </si>
  <si>
    <t>普羅夫迪夫(Plovdiv)</t>
    <phoneticPr fontId="13" type="noConversion"/>
  </si>
  <si>
    <t>索菲亞(Sofia)</t>
    <phoneticPr fontId="13" type="noConversion"/>
  </si>
  <si>
    <t>一0四</t>
    <phoneticPr fontId="13" type="noConversion"/>
  </si>
  <si>
    <t>匈牙利(Hungary)</t>
    <phoneticPr fontId="13" type="noConversion"/>
  </si>
  <si>
    <t>布達佩斯(Budapest)</t>
    <phoneticPr fontId="13" type="noConversion"/>
  </si>
  <si>
    <t>德不勒森（Debrecen）</t>
    <phoneticPr fontId="13" type="noConversion"/>
  </si>
  <si>
    <t>一0五</t>
    <phoneticPr fontId="13" type="noConversion"/>
  </si>
  <si>
    <t>教廷(Holy See, The)</t>
    <phoneticPr fontId="13" type="noConversion"/>
  </si>
  <si>
    <t>一0六</t>
    <phoneticPr fontId="13" type="noConversion"/>
  </si>
  <si>
    <t>克羅埃西亞(Croatia)</t>
    <phoneticPr fontId="13" type="noConversion"/>
  </si>
  <si>
    <t>札格雷布(Zagreb)</t>
    <phoneticPr fontId="13" type="noConversion"/>
  </si>
  <si>
    <t>一0七</t>
    <phoneticPr fontId="13" type="noConversion"/>
  </si>
  <si>
    <t>塞浦路斯(Cyprus)</t>
    <phoneticPr fontId="13" type="noConversion"/>
  </si>
  <si>
    <t>尼古西亞(Nicosia)</t>
    <phoneticPr fontId="13" type="noConversion"/>
  </si>
  <si>
    <t>一0八</t>
    <phoneticPr fontId="13" type="noConversion"/>
  </si>
  <si>
    <t>斯洛維尼亞(Slovenia)</t>
    <phoneticPr fontId="13" type="noConversion"/>
  </si>
  <si>
    <t>盧比安納(Ljubjana)</t>
    <phoneticPr fontId="13" type="noConversion"/>
  </si>
  <si>
    <t>一0九</t>
    <phoneticPr fontId="13" type="noConversion"/>
  </si>
  <si>
    <t>波士尼亞赫塞哥維納(Bosnia-Herzegovina)</t>
    <phoneticPr fontId="13" type="noConversion"/>
  </si>
  <si>
    <t>莫斯塔爾(Mostar)</t>
    <phoneticPr fontId="13" type="noConversion"/>
  </si>
  <si>
    <t>塞拉耶佛(Sarajevo)</t>
    <phoneticPr fontId="13" type="noConversion"/>
  </si>
  <si>
    <t>一一0</t>
    <phoneticPr fontId="13" type="noConversion"/>
  </si>
  <si>
    <t>阿爾巴尼亞(Albania)</t>
    <phoneticPr fontId="13" type="noConversion"/>
  </si>
  <si>
    <t>地拉那(Tirana)</t>
    <phoneticPr fontId="13" type="noConversion"/>
  </si>
  <si>
    <t>D</t>
    <phoneticPr fontId="13" type="noConversion"/>
  </si>
  <si>
    <t>北美洲地區</t>
    <phoneticPr fontId="13" type="noConversion"/>
  </si>
  <si>
    <t>一一一</t>
    <phoneticPr fontId="13" type="noConversion"/>
  </si>
  <si>
    <t>加拿大(Canada)</t>
    <phoneticPr fontId="13" type="noConversion"/>
  </si>
  <si>
    <t>班夫(Banff)</t>
    <phoneticPr fontId="13" type="noConversion"/>
  </si>
  <si>
    <t>卡爾加利(Calgary)</t>
    <phoneticPr fontId="13" type="noConversion"/>
  </si>
  <si>
    <t>甘德(Gander,Newfoundland)</t>
    <phoneticPr fontId="13" type="noConversion"/>
  </si>
  <si>
    <t>哈里法克斯(Halifax)</t>
    <phoneticPr fontId="13" type="noConversion"/>
  </si>
  <si>
    <t>蒙特婁(Montreal)</t>
    <phoneticPr fontId="13" type="noConversion"/>
  </si>
  <si>
    <t>渥太華(Ottawa)</t>
    <phoneticPr fontId="13" type="noConversion"/>
  </si>
  <si>
    <t>愛德華王子島(Prince Edward Island)</t>
    <phoneticPr fontId="13" type="noConversion"/>
  </si>
  <si>
    <t>魁北克(Quebec)</t>
    <phoneticPr fontId="13" type="noConversion"/>
  </si>
  <si>
    <t>列治文(Richmond)</t>
    <phoneticPr fontId="13" type="noConversion"/>
  </si>
  <si>
    <t>聖約翰(Saint John's)</t>
    <phoneticPr fontId="13" type="noConversion"/>
  </si>
  <si>
    <t>悉德尼(Sidney)</t>
    <phoneticPr fontId="13" type="noConversion"/>
  </si>
  <si>
    <t>多倫多(Toronto)</t>
    <phoneticPr fontId="13" type="noConversion"/>
  </si>
  <si>
    <t>溫哥華(Vancouver)</t>
    <phoneticPr fontId="13" type="noConversion"/>
  </si>
  <si>
    <t>維多利亞(Victoria)</t>
    <phoneticPr fontId="13" type="noConversion"/>
  </si>
  <si>
    <t>一一二</t>
    <phoneticPr fontId="13" type="noConversion"/>
  </si>
  <si>
    <t>美國(U.S.A.)</t>
    <phoneticPr fontId="13" type="noConversion"/>
  </si>
  <si>
    <t>阿拉斯加州(State of Alaska)</t>
    <phoneticPr fontId="13" type="noConversion"/>
  </si>
  <si>
    <t>鳳凰城(Phoenix,Arizona)</t>
    <phoneticPr fontId="13" type="noConversion"/>
  </si>
  <si>
    <t>舊金山(San Francisco,California)</t>
    <phoneticPr fontId="13" type="noConversion"/>
  </si>
  <si>
    <t>聖荷西(San Jose,California)</t>
    <phoneticPr fontId="13" type="noConversion"/>
  </si>
  <si>
    <t>聖他克拉拉(Santa Clara,California)</t>
    <phoneticPr fontId="13" type="noConversion"/>
  </si>
  <si>
    <t>桑尼維爾(Sunnyvale,California)</t>
    <phoneticPr fontId="13" type="noConversion"/>
  </si>
  <si>
    <t>密爾必達(Milpitas,California)</t>
    <phoneticPr fontId="13" type="noConversion"/>
  </si>
  <si>
    <t>庫比蒂諾(Cupertino,California)</t>
    <phoneticPr fontId="13" type="noConversion"/>
  </si>
  <si>
    <t>佛立蒙市(Fremont,California)</t>
    <phoneticPr fontId="13" type="noConversion"/>
  </si>
  <si>
    <t>洛杉磯(Los Angeles,California)</t>
    <phoneticPr fontId="13" type="noConversion"/>
  </si>
  <si>
    <t>聖地牙哥(San Diego,California)</t>
    <phoneticPr fontId="13" type="noConversion"/>
  </si>
  <si>
    <t>史丹佛(Stanford,California)</t>
    <phoneticPr fontId="13" type="noConversion"/>
  </si>
  <si>
    <t>帕洛阿爾托(Palo Alto,California)</t>
    <phoneticPr fontId="13" type="noConversion"/>
  </si>
  <si>
    <t>柏克萊(Berkeley,California)</t>
    <phoneticPr fontId="13" type="noConversion"/>
  </si>
  <si>
    <t>帕莎蒂娜(Pasadena,California)</t>
    <phoneticPr fontId="13" type="noConversion"/>
  </si>
  <si>
    <t>戴維斯(Davis,California)</t>
    <phoneticPr fontId="13" type="noConversion"/>
  </si>
  <si>
    <t>丹佛(Denver,Colorado)</t>
    <phoneticPr fontId="13" type="noConversion"/>
  </si>
  <si>
    <t>紐哈芬(NewHaven,Connecticut)</t>
    <phoneticPr fontId="13" type="noConversion"/>
  </si>
  <si>
    <t>威明頓(Wilmington,Delaware)</t>
    <phoneticPr fontId="13" type="noConversion"/>
  </si>
  <si>
    <t>邁阿密(Miami,Florida)</t>
    <phoneticPr fontId="13" type="noConversion"/>
  </si>
  <si>
    <t>奧蘭多(Orlando,Florida)</t>
    <phoneticPr fontId="13" type="noConversion"/>
  </si>
  <si>
    <t>亞特蘭大(Atlanta,Georgia)</t>
    <phoneticPr fontId="13" type="noConversion"/>
  </si>
  <si>
    <t>夏威夷州(State of Hawaii)</t>
    <phoneticPr fontId="13" type="noConversion"/>
  </si>
  <si>
    <t>芝加哥(Chicago,Illinois)</t>
    <phoneticPr fontId="13" type="noConversion"/>
  </si>
  <si>
    <r>
      <t>紐奧良</t>
    </r>
    <r>
      <rPr>
        <b/>
        <sz val="14"/>
        <rFont val="Times New Roman"/>
        <family val="1"/>
      </rPr>
      <t>(New Orleans, Louisiana)</t>
    </r>
    <phoneticPr fontId="13" type="noConversion"/>
  </si>
  <si>
    <t>巴爾的摩(Baltimore,Maryland)</t>
    <phoneticPr fontId="13" type="noConversion"/>
  </si>
  <si>
    <t>貝塞斯達(Bethesda,Maryland)</t>
    <phoneticPr fontId="13" type="noConversion"/>
  </si>
  <si>
    <t>劍橋(Cambridge,Massachusetts)</t>
    <phoneticPr fontId="13" type="noConversion"/>
  </si>
  <si>
    <t>波士頓(Boston,Massachuseetts)</t>
    <phoneticPr fontId="13" type="noConversion"/>
  </si>
  <si>
    <t>底特律(Detroit,Michigan)</t>
    <phoneticPr fontId="13" type="noConversion"/>
  </si>
  <si>
    <t>明尼亞波里斯(Minneapolis,Minnesota)</t>
    <phoneticPr fontId="13" type="noConversion"/>
  </si>
  <si>
    <t>堪薩斯(Kansas,Missouri)</t>
    <phoneticPr fontId="13" type="noConversion"/>
  </si>
  <si>
    <t>紐約市(New York,New York)</t>
    <phoneticPr fontId="13" type="noConversion"/>
  </si>
  <si>
    <t>波特蘭(Portland,Oregon)</t>
    <phoneticPr fontId="13" type="noConversion"/>
  </si>
  <si>
    <t>費城(Philadelphia,Pennsylvania)</t>
    <phoneticPr fontId="13" type="noConversion"/>
  </si>
  <si>
    <t>查爾斯頓(Charleston, South Carolina)</t>
    <phoneticPr fontId="13" type="noConversion"/>
  </si>
  <si>
    <t>曼斐斯(Memphis,Tennessee)</t>
    <phoneticPr fontId="13" type="noConversion"/>
  </si>
  <si>
    <t>納許維爾(Nashvill, Tennessee)</t>
    <phoneticPr fontId="13" type="noConversion"/>
  </si>
  <si>
    <t>聖安東尼(San Antonio,Texas)</t>
    <phoneticPr fontId="13" type="noConversion"/>
  </si>
  <si>
    <t>休士頓(Houston,Texas)</t>
    <phoneticPr fontId="13" type="noConversion"/>
  </si>
  <si>
    <t>奧斯丁(Austin,Texas)</t>
    <phoneticPr fontId="13" type="noConversion"/>
  </si>
  <si>
    <t>達拉斯（Dallas, Texas）</t>
    <phoneticPr fontId="13" type="noConversion"/>
  </si>
  <si>
    <t>鹽湖城(Salt Lake City, Utah)</t>
    <phoneticPr fontId="13" type="noConversion"/>
  </si>
  <si>
    <t>阿靈頓(Arlington County,Virginia)</t>
    <phoneticPr fontId="13" type="noConversion"/>
  </si>
  <si>
    <t>諾福克(Norfolk,Virginia)</t>
    <phoneticPr fontId="13" type="noConversion"/>
  </si>
  <si>
    <t>華盛頓特區(Washington)</t>
    <phoneticPr fontId="13" type="noConversion"/>
  </si>
  <si>
    <t>西雅圖(Seattle,Washington)</t>
    <phoneticPr fontId="13" type="noConversion"/>
  </si>
  <si>
    <t>關島(Guam)</t>
    <phoneticPr fontId="13" type="noConversion"/>
  </si>
  <si>
    <t>北馬利安那群島(Northern Mariana Islands)</t>
    <phoneticPr fontId="13" type="noConversion"/>
  </si>
  <si>
    <t>E</t>
    <phoneticPr fontId="13" type="noConversion"/>
  </si>
  <si>
    <t>拉丁美洲及加勒比海地區</t>
    <phoneticPr fontId="13" type="noConversion"/>
  </si>
  <si>
    <t>一一三</t>
    <phoneticPr fontId="13" type="noConversion"/>
  </si>
  <si>
    <t>墨西哥(Mexico)</t>
    <phoneticPr fontId="13" type="noConversion"/>
  </si>
  <si>
    <t>亞加普爾科(Acapulco)</t>
    <phoneticPr fontId="13" type="noConversion"/>
  </si>
  <si>
    <t>卡伯聖路卡斯(Cabo San Lucas)</t>
    <phoneticPr fontId="13" type="noConversion"/>
  </si>
  <si>
    <t>千伯徹(Campeche)</t>
    <phoneticPr fontId="13" type="noConversion"/>
  </si>
  <si>
    <t>坎昆(Cancun)</t>
    <phoneticPr fontId="13" type="noConversion"/>
  </si>
  <si>
    <t>濟華花(Chihuahua)</t>
    <phoneticPr fontId="13" type="noConversion"/>
  </si>
  <si>
    <t>華瑞茲城(Ciudad Juarez)</t>
    <phoneticPr fontId="13" type="noConversion"/>
  </si>
  <si>
    <t>科里馬(Colima)</t>
    <phoneticPr fontId="13" type="noConversion"/>
  </si>
  <si>
    <t>科租美島(Cozumel)</t>
    <phoneticPr fontId="13" type="noConversion"/>
  </si>
  <si>
    <t>奎納瓦卡(Cuernavaca)</t>
    <phoneticPr fontId="13" type="noConversion"/>
  </si>
  <si>
    <t>古拉坎(Culiacan)</t>
    <phoneticPr fontId="13" type="noConversion"/>
  </si>
  <si>
    <t>恩瑟納達(Ensenada)</t>
    <phoneticPr fontId="13" type="noConversion"/>
  </si>
  <si>
    <t>瓜達拉哈拉(Guadalajara)</t>
    <phoneticPr fontId="13" type="noConversion"/>
  </si>
  <si>
    <t>拉巴斯(La Paz)</t>
    <phoneticPr fontId="13" type="noConversion"/>
  </si>
  <si>
    <t>美利達(Merida)</t>
    <phoneticPr fontId="13" type="noConversion"/>
  </si>
  <si>
    <t>墨西哥城(Mexico City)</t>
    <phoneticPr fontId="13" type="noConversion"/>
  </si>
  <si>
    <t>墨德勒(Monterrey)</t>
    <phoneticPr fontId="13" type="noConversion"/>
  </si>
  <si>
    <t>拍布拉(Puebla)</t>
    <phoneticPr fontId="13" type="noConversion"/>
  </si>
  <si>
    <t>瓦雅塔港(Puerto Vallarta)</t>
    <phoneticPr fontId="13" type="noConversion"/>
  </si>
  <si>
    <t>一一四</t>
    <phoneticPr fontId="13" type="noConversion"/>
  </si>
  <si>
    <t>瓜地馬拉(Guatemala)</t>
    <phoneticPr fontId="13" type="noConversion"/>
  </si>
  <si>
    <t>瓜地馬拉城(Guatemala City)</t>
    <phoneticPr fontId="13" type="noConversion"/>
  </si>
  <si>
    <t>一一五</t>
    <phoneticPr fontId="13" type="noConversion"/>
  </si>
  <si>
    <t>薩爾瓦多(El Salvador)</t>
    <phoneticPr fontId="13" type="noConversion"/>
  </si>
  <si>
    <t>聖薩爾瓦多(San Salvador)</t>
    <phoneticPr fontId="13" type="noConversion"/>
  </si>
  <si>
    <t>一一六</t>
    <phoneticPr fontId="13" type="noConversion"/>
  </si>
  <si>
    <t>宏都拉斯(Honduras)</t>
    <phoneticPr fontId="13" type="noConversion"/>
  </si>
  <si>
    <t>海灣島(Bay Islands)</t>
    <phoneticPr fontId="13" type="noConversion"/>
  </si>
  <si>
    <t>汕埠(San Pedro Sula)</t>
    <phoneticPr fontId="13" type="noConversion"/>
  </si>
  <si>
    <t>德古西加巴(Tegucigalpa)</t>
    <phoneticPr fontId="13" type="noConversion"/>
  </si>
  <si>
    <t>一一七</t>
    <phoneticPr fontId="13" type="noConversion"/>
  </si>
  <si>
    <t>大巴哈馬島(Grand Bahama Island)</t>
    <phoneticPr fontId="13" type="noConversion"/>
  </si>
  <si>
    <t>一一八</t>
    <phoneticPr fontId="13" type="noConversion"/>
  </si>
  <si>
    <t>尼加拉瓜(Nicaragua)</t>
    <phoneticPr fontId="13" type="noConversion"/>
  </si>
  <si>
    <t>馬拿瓜(Managua)</t>
    <phoneticPr fontId="13" type="noConversion"/>
  </si>
  <si>
    <t>一一九</t>
    <phoneticPr fontId="13" type="noConversion"/>
  </si>
  <si>
    <t>哥斯大黎加(Costa Rica)</t>
    <phoneticPr fontId="13" type="noConversion"/>
  </si>
  <si>
    <t>聖荷西(San Jose)</t>
    <phoneticPr fontId="13" type="noConversion"/>
  </si>
  <si>
    <t>一二0</t>
    <phoneticPr fontId="13" type="noConversion"/>
  </si>
  <si>
    <t>巴拿馬(Panama)</t>
    <phoneticPr fontId="13" type="noConversion"/>
  </si>
  <si>
    <t>科隆(Colon)</t>
    <phoneticPr fontId="13" type="noConversion"/>
  </si>
  <si>
    <t>巴拿馬市(Panama City)</t>
    <phoneticPr fontId="13" type="noConversion"/>
  </si>
  <si>
    <t>渥肯(Volcan)</t>
    <phoneticPr fontId="13" type="noConversion"/>
  </si>
  <si>
    <t>大衛市（David）</t>
    <phoneticPr fontId="13" type="noConversion"/>
  </si>
  <si>
    <t>一二一</t>
    <phoneticPr fontId="13" type="noConversion"/>
  </si>
  <si>
    <t>海地(Haiti)</t>
    <phoneticPr fontId="13" type="noConversion"/>
  </si>
  <si>
    <t>一二二</t>
    <phoneticPr fontId="13" type="noConversion"/>
  </si>
  <si>
    <t>多米尼克(Dominica)</t>
    <phoneticPr fontId="13" type="noConversion"/>
  </si>
  <si>
    <t>一二三</t>
    <phoneticPr fontId="13" type="noConversion"/>
  </si>
  <si>
    <t>多明尼加共和國(Dominican Rep.)</t>
    <phoneticPr fontId="13" type="noConversion"/>
  </si>
  <si>
    <t>拉羅馬拉(LaRomana)</t>
    <phoneticPr fontId="13" type="noConversion"/>
  </si>
  <si>
    <t>布拉達港(Puerto Plata)</t>
    <phoneticPr fontId="13" type="noConversion"/>
  </si>
  <si>
    <t>聖多明哥(Santo Domingo)</t>
    <phoneticPr fontId="13" type="noConversion"/>
  </si>
  <si>
    <t>迦納角(PuntaCana)</t>
    <phoneticPr fontId="13" type="noConversion"/>
  </si>
  <si>
    <t>一二四</t>
    <phoneticPr fontId="13" type="noConversion"/>
  </si>
  <si>
    <t>英屬西印度群島(British WestIndies)</t>
    <phoneticPr fontId="13" type="noConversion"/>
  </si>
  <si>
    <t>一二五</t>
    <phoneticPr fontId="13" type="noConversion"/>
  </si>
  <si>
    <t>美屬波多黎各(U.S. Puerto Rico)</t>
    <phoneticPr fontId="13" type="noConversion"/>
  </si>
  <si>
    <t>一二六</t>
    <phoneticPr fontId="13" type="noConversion"/>
  </si>
  <si>
    <t>法屬各群島(The Islands of France)</t>
    <phoneticPr fontId="13" type="noConversion"/>
  </si>
  <si>
    <t>一二七</t>
    <phoneticPr fontId="13" type="noConversion"/>
  </si>
  <si>
    <t>法屬瓜地洛普(Guadeloupe)</t>
    <phoneticPr fontId="13" type="noConversion"/>
  </si>
  <si>
    <t>(05/01-11/30)</t>
    <phoneticPr fontId="13" type="noConversion"/>
  </si>
  <si>
    <t>(12/01-04/30)</t>
    <phoneticPr fontId="13" type="noConversion"/>
  </si>
  <si>
    <t>一二八</t>
    <phoneticPr fontId="13" type="noConversion"/>
  </si>
  <si>
    <t>法屬馬丁尼克(Martinique)</t>
    <phoneticPr fontId="13" type="noConversion"/>
  </si>
  <si>
    <t>一二九</t>
    <phoneticPr fontId="13" type="noConversion"/>
  </si>
  <si>
    <t>千里達及托貝哥(Trinidadand Tobago)</t>
    <phoneticPr fontId="13" type="noConversion"/>
  </si>
  <si>
    <t>一三0</t>
    <phoneticPr fontId="13" type="noConversion"/>
  </si>
  <si>
    <t>牙買加(Jamaica)</t>
    <phoneticPr fontId="13" type="noConversion"/>
  </si>
  <si>
    <t>一三一</t>
    <phoneticPr fontId="13" type="noConversion"/>
  </si>
  <si>
    <t>巴貝多(Barbados)</t>
    <phoneticPr fontId="13" type="noConversion"/>
  </si>
  <si>
    <t>一三二</t>
    <phoneticPr fontId="13" type="noConversion"/>
  </si>
  <si>
    <t>貝里斯(Belize)</t>
    <phoneticPr fontId="13" type="noConversion"/>
  </si>
  <si>
    <t>一三三</t>
    <phoneticPr fontId="13" type="noConversion"/>
  </si>
  <si>
    <t>百慕達(Bermuda)</t>
    <phoneticPr fontId="13" type="noConversion"/>
  </si>
  <si>
    <t>一三四</t>
    <phoneticPr fontId="13" type="noConversion"/>
  </si>
  <si>
    <t>聖文森(Saint Vincentandth Grenadines)</t>
    <phoneticPr fontId="13" type="noConversion"/>
  </si>
  <si>
    <t>一三五</t>
    <phoneticPr fontId="13" type="noConversion"/>
  </si>
  <si>
    <t>聖露西亞(Saint Lucia)</t>
    <phoneticPr fontId="13" type="noConversion"/>
  </si>
  <si>
    <t>一三六</t>
    <phoneticPr fontId="13" type="noConversion"/>
  </si>
  <si>
    <t>古巴(Cuba)</t>
    <phoneticPr fontId="13" type="noConversion"/>
  </si>
  <si>
    <t>關大拉馬(Guantanamo Bay)</t>
    <phoneticPr fontId="13" type="noConversion"/>
  </si>
  <si>
    <t>哈瓦那(Havana)</t>
    <phoneticPr fontId="13" type="noConversion"/>
  </si>
  <si>
    <t>一三七</t>
    <phoneticPr fontId="13" type="noConversion"/>
  </si>
  <si>
    <t>格瑞那達(Grenada)</t>
    <phoneticPr fontId="13" type="noConversion"/>
  </si>
  <si>
    <t>一三八</t>
    <phoneticPr fontId="13" type="noConversion"/>
  </si>
  <si>
    <t>聖克里斯多福及尼維斯
(Saint Kittsand Nevis)</t>
    <phoneticPr fontId="13" type="noConversion"/>
  </si>
  <si>
    <t>一三九</t>
    <phoneticPr fontId="13" type="noConversion"/>
  </si>
  <si>
    <t>安地卡及巴布達(Antigua And Barbuda)</t>
    <phoneticPr fontId="13" type="noConversion"/>
  </si>
  <si>
    <t>安地卡及巴布達(Antigua and Barbuda)</t>
    <phoneticPr fontId="13" type="noConversion"/>
  </si>
  <si>
    <t>一四0</t>
    <phoneticPr fontId="13" type="noConversion"/>
  </si>
  <si>
    <t>委內瑞拉(Venezuela)</t>
    <phoneticPr fontId="13" type="noConversion"/>
  </si>
  <si>
    <t>卡拉卡斯(Caracas)</t>
    <phoneticPr fontId="13" type="noConversion"/>
  </si>
  <si>
    <t>馬拉開波(Maracaibo)</t>
    <phoneticPr fontId="13" type="noConversion"/>
  </si>
  <si>
    <t>一四一</t>
    <phoneticPr fontId="13" type="noConversion"/>
  </si>
  <si>
    <t>哥倫比亞(Colombia)</t>
    <phoneticPr fontId="13" type="noConversion"/>
  </si>
  <si>
    <t>巴蘭幾亞(Barranquilla)</t>
    <phoneticPr fontId="13" type="noConversion"/>
  </si>
  <si>
    <t>波哥大(Bogota)</t>
    <phoneticPr fontId="13" type="noConversion"/>
  </si>
  <si>
    <t>布拿溫德拉(Buenaventura)</t>
    <phoneticPr fontId="13" type="noConversion"/>
  </si>
  <si>
    <t>卡利(Cali)</t>
    <phoneticPr fontId="13" type="noConversion"/>
  </si>
  <si>
    <t>迦太基娜(Cartagena)</t>
    <phoneticPr fontId="13" type="noConversion"/>
  </si>
  <si>
    <t>辜固達(Cucuta)</t>
    <phoneticPr fontId="13" type="noConversion"/>
  </si>
  <si>
    <t>麥德林(Medellin)</t>
    <phoneticPr fontId="13" type="noConversion"/>
  </si>
  <si>
    <t>聖安德列斯(San Andres)</t>
    <phoneticPr fontId="13" type="noConversion"/>
  </si>
  <si>
    <t>聖馬塔(Santa Marta)</t>
    <phoneticPr fontId="13" type="noConversion"/>
  </si>
  <si>
    <t>一四二</t>
    <phoneticPr fontId="13" type="noConversion"/>
  </si>
  <si>
    <t>蓋亞那(Guyana)</t>
    <phoneticPr fontId="13" type="noConversion"/>
  </si>
  <si>
    <t>佐治市(Georgetown)</t>
    <phoneticPr fontId="13" type="noConversion"/>
  </si>
  <si>
    <t>一四三</t>
    <phoneticPr fontId="13" type="noConversion"/>
  </si>
  <si>
    <t>厄瓜多爾(Ecuador)</t>
    <phoneticPr fontId="13" type="noConversion"/>
  </si>
  <si>
    <t>庫恩卡(Cuenca)</t>
    <phoneticPr fontId="13" type="noConversion"/>
  </si>
  <si>
    <t>瓜亞基爾(Guayaquil)</t>
    <phoneticPr fontId="13" type="noConversion"/>
  </si>
  <si>
    <t>曼塔(Manta)</t>
    <phoneticPr fontId="13" type="noConversion"/>
  </si>
  <si>
    <t>拉巴島(Galapagos)</t>
    <phoneticPr fontId="13" type="noConversion"/>
  </si>
  <si>
    <t>一四四</t>
    <phoneticPr fontId="13" type="noConversion"/>
  </si>
  <si>
    <t>巴西(Brazil)</t>
    <phoneticPr fontId="13" type="noConversion"/>
  </si>
  <si>
    <t>羅荷里桑得(Belo Horizonte)</t>
    <phoneticPr fontId="13" type="noConversion"/>
  </si>
  <si>
    <t>巴西利亞(Brisilia)</t>
    <phoneticPr fontId="13" type="noConversion"/>
  </si>
  <si>
    <t>坎皮納斯(Campinas)</t>
    <phoneticPr fontId="13" type="noConversion"/>
  </si>
  <si>
    <t>庫里的巴(Curitiba)</t>
    <phoneticPr fontId="13" type="noConversion"/>
  </si>
  <si>
    <t>弗羅里亞那波里斯(Florianopolis)</t>
    <phoneticPr fontId="13" type="noConversion"/>
  </si>
  <si>
    <t>弗大雷(Fortaleza)</t>
    <phoneticPr fontId="13" type="noConversion"/>
  </si>
  <si>
    <t>福斯多伊瓜蘇(Foz do Iguacu)</t>
    <phoneticPr fontId="13" type="noConversion"/>
  </si>
  <si>
    <t>馬瑙斯(Manaus)</t>
    <phoneticPr fontId="13" type="noConversion"/>
  </si>
  <si>
    <t>阿雷格港(Porto Alegre)</t>
    <phoneticPr fontId="13" type="noConversion"/>
  </si>
  <si>
    <t>勒希非(Recife)</t>
    <phoneticPr fontId="13" type="noConversion"/>
  </si>
  <si>
    <t>里約熱內盧(Rio de Janeiro)</t>
    <phoneticPr fontId="13" type="noConversion"/>
  </si>
  <si>
    <t>聖路易(Sao Luis)</t>
    <phoneticPr fontId="13" type="noConversion"/>
  </si>
  <si>
    <t>聖保羅(Sao Paulo)</t>
    <phoneticPr fontId="13" type="noConversion"/>
  </si>
  <si>
    <t>一四五</t>
    <phoneticPr fontId="13" type="noConversion"/>
  </si>
  <si>
    <t>秘魯(Peru)</t>
    <phoneticPr fontId="13" type="noConversion"/>
  </si>
  <si>
    <t>庫斯科(Cuzco)</t>
    <phoneticPr fontId="13" type="noConversion"/>
  </si>
  <si>
    <t>利馬(Lima)</t>
    <phoneticPr fontId="13" type="noConversion"/>
  </si>
  <si>
    <t>一四六</t>
    <phoneticPr fontId="13" type="noConversion"/>
  </si>
  <si>
    <t>玻利維亞(Bolivia)</t>
    <phoneticPr fontId="13" type="noConversion"/>
  </si>
  <si>
    <t>哥查班巴(Cochabamba)</t>
    <phoneticPr fontId="13" type="noConversion"/>
  </si>
  <si>
    <t>拉巴斯(LaPaz)</t>
    <phoneticPr fontId="13" type="noConversion"/>
  </si>
  <si>
    <t>聖塔克拉斯(Santa Cruz)</t>
    <phoneticPr fontId="13" type="noConversion"/>
  </si>
  <si>
    <t>一四七</t>
    <phoneticPr fontId="13" type="noConversion"/>
  </si>
  <si>
    <t>智利(Chile)</t>
    <phoneticPr fontId="13" type="noConversion"/>
  </si>
  <si>
    <t>意基克(Iquique)</t>
    <phoneticPr fontId="13" type="noConversion"/>
  </si>
  <si>
    <t>聖地牙哥(Santiago)</t>
    <phoneticPr fontId="13" type="noConversion"/>
  </si>
  <si>
    <t>一四八</t>
    <phoneticPr fontId="13" type="noConversion"/>
  </si>
  <si>
    <t>阿根廷(Argentina)</t>
    <phoneticPr fontId="13" type="noConversion"/>
  </si>
  <si>
    <t>布宜諾斯艾利斯(Buenos Aires)</t>
    <phoneticPr fontId="13" type="noConversion"/>
  </si>
  <si>
    <t>一四九</t>
    <phoneticPr fontId="13" type="noConversion"/>
  </si>
  <si>
    <t>巴拉圭(Paraguay)</t>
    <phoneticPr fontId="13" type="noConversion"/>
  </si>
  <si>
    <t>亞松森(Asuncion)</t>
    <phoneticPr fontId="13" type="noConversion"/>
  </si>
  <si>
    <t>東方市(Ciudad del Este)</t>
    <phoneticPr fontId="13" type="noConversion"/>
  </si>
  <si>
    <t>一五0</t>
    <phoneticPr fontId="13" type="noConversion"/>
  </si>
  <si>
    <t>烏拉圭(Uruguay)</t>
    <phoneticPr fontId="13" type="noConversion"/>
  </si>
  <si>
    <t>蒙特維多(Montevideo)</t>
    <phoneticPr fontId="13" type="noConversion"/>
  </si>
  <si>
    <t>東岬(Punta del Este)</t>
    <phoneticPr fontId="13" type="noConversion"/>
  </si>
  <si>
    <t>(04/01-11/30)</t>
    <phoneticPr fontId="13" type="noConversion"/>
  </si>
  <si>
    <t>(12/01-03/31)</t>
    <phoneticPr fontId="13" type="noConversion"/>
  </si>
  <si>
    <t>一五一</t>
    <phoneticPr fontId="13" type="noConversion"/>
  </si>
  <si>
    <t>法屬圭亞那(French Guiana)</t>
    <phoneticPr fontId="13" type="noConversion"/>
  </si>
  <si>
    <t>一五二</t>
    <phoneticPr fontId="13" type="noConversion"/>
  </si>
  <si>
    <t>蘇利南(Suriname)</t>
    <phoneticPr fontId="13" type="noConversion"/>
  </si>
  <si>
    <t>巴拉馬利波(Paramaribo)</t>
    <phoneticPr fontId="13" type="noConversion"/>
  </si>
  <si>
    <t>一五三</t>
    <phoneticPr fontId="13" type="noConversion"/>
  </si>
  <si>
    <t>英屬福克蘭群島
(British Falkland Islands)</t>
    <phoneticPr fontId="13" type="noConversion"/>
  </si>
  <si>
    <t>F</t>
    <phoneticPr fontId="13" type="noConversion"/>
  </si>
  <si>
    <t>非洲地區</t>
    <phoneticPr fontId="13" type="noConversion"/>
  </si>
  <si>
    <t>一五四</t>
    <phoneticPr fontId="13" type="noConversion"/>
  </si>
  <si>
    <t>埃及(Egypt)</t>
    <phoneticPr fontId="13" type="noConversion"/>
  </si>
  <si>
    <t>亞力山大港(Alexandria)</t>
    <phoneticPr fontId="13" type="noConversion"/>
  </si>
  <si>
    <t>亞斯文(Aswan)</t>
    <phoneticPr fontId="13" type="noConversion"/>
  </si>
  <si>
    <t>開羅(Cairo)</t>
    <phoneticPr fontId="13" type="noConversion"/>
  </si>
  <si>
    <t>夏姆錫克(Sharmel Sheikh)</t>
    <phoneticPr fontId="13" type="noConversion"/>
  </si>
  <si>
    <t>一五五</t>
    <phoneticPr fontId="13" type="noConversion"/>
  </si>
  <si>
    <t>利比亞(Libya)</t>
    <phoneticPr fontId="13" type="noConversion"/>
  </si>
  <si>
    <t>班加西(Benghazi)</t>
    <phoneticPr fontId="13" type="noConversion"/>
  </si>
  <si>
    <t>密士拉達(Misurata)</t>
    <phoneticPr fontId="13" type="noConversion"/>
  </si>
  <si>
    <t>錫爾特(Sirte)</t>
    <phoneticPr fontId="13" type="noConversion"/>
  </si>
  <si>
    <t>的黎波里(Tripoli)</t>
    <phoneticPr fontId="13" type="noConversion"/>
  </si>
  <si>
    <t>一五六</t>
    <phoneticPr fontId="13" type="noConversion"/>
  </si>
  <si>
    <t>阿爾及利亞(Algeria)</t>
    <phoneticPr fontId="13" type="noConversion"/>
  </si>
  <si>
    <t>阿爾及爾(Algiers)</t>
    <phoneticPr fontId="13" type="noConversion"/>
  </si>
  <si>
    <t>一五七</t>
    <phoneticPr fontId="13" type="noConversion"/>
  </si>
  <si>
    <t>幾內亞(Guinea)</t>
    <phoneticPr fontId="13" type="noConversion"/>
  </si>
  <si>
    <t>一五八</t>
    <phoneticPr fontId="13" type="noConversion"/>
  </si>
  <si>
    <t>幾內亞比索(Guinea-Bissau)</t>
    <phoneticPr fontId="13" type="noConversion"/>
  </si>
  <si>
    <t>比索(Bissau)</t>
    <phoneticPr fontId="13" type="noConversion"/>
  </si>
  <si>
    <t>一五九</t>
    <phoneticPr fontId="13" type="noConversion"/>
  </si>
  <si>
    <t>獅子山國(Sierra Leone)</t>
    <phoneticPr fontId="13" type="noConversion"/>
  </si>
  <si>
    <t>一六0</t>
    <phoneticPr fontId="13" type="noConversion"/>
  </si>
  <si>
    <t>賴比瑞亞(Liberia)</t>
    <phoneticPr fontId="13" type="noConversion"/>
  </si>
  <si>
    <t>蒙羅維亞(Monrovia)</t>
    <phoneticPr fontId="13" type="noConversion"/>
  </si>
  <si>
    <t>一六一</t>
    <phoneticPr fontId="13" type="noConversion"/>
  </si>
  <si>
    <t>象牙海岸(Cote D'ivoire)</t>
    <phoneticPr fontId="13" type="noConversion"/>
  </si>
  <si>
    <t>阿比尚(Abidjan)</t>
    <phoneticPr fontId="13" type="noConversion"/>
  </si>
  <si>
    <t>雅穆索戈(Yamoussoukro)</t>
    <phoneticPr fontId="13" type="noConversion"/>
  </si>
  <si>
    <t>一六二</t>
    <phoneticPr fontId="13" type="noConversion"/>
  </si>
  <si>
    <t>迦納(Ghana)</t>
    <phoneticPr fontId="13" type="noConversion"/>
  </si>
  <si>
    <t>阿克拉(Accra)</t>
    <phoneticPr fontId="13" type="noConversion"/>
  </si>
  <si>
    <t>一六三</t>
    <phoneticPr fontId="13" type="noConversion"/>
  </si>
  <si>
    <t>多哥(Togo)</t>
    <phoneticPr fontId="13" type="noConversion"/>
  </si>
  <si>
    <t>洛梅(Lome)</t>
    <phoneticPr fontId="13" type="noConversion"/>
  </si>
  <si>
    <t>一六四</t>
    <phoneticPr fontId="13" type="noConversion"/>
  </si>
  <si>
    <t>貝南(Benin)</t>
    <phoneticPr fontId="13" type="noConversion"/>
  </si>
  <si>
    <t>新港(Porto-Novo)</t>
    <phoneticPr fontId="13" type="noConversion"/>
  </si>
  <si>
    <t>柯多努(Cotonou)</t>
    <phoneticPr fontId="13" type="noConversion"/>
  </si>
  <si>
    <t>一六五</t>
    <phoneticPr fontId="13" type="noConversion"/>
  </si>
  <si>
    <t>布吉納法索(Burkina Faso)</t>
    <phoneticPr fontId="13" type="noConversion"/>
  </si>
  <si>
    <t xml:space="preserve">  卜卜迪拉索(Bobo-Dioulasso)</t>
    <phoneticPr fontId="13" type="noConversion"/>
  </si>
  <si>
    <t>瓦加杜古(Ouagadougou)</t>
    <phoneticPr fontId="13" type="noConversion"/>
  </si>
  <si>
    <t>一六六</t>
    <phoneticPr fontId="13" type="noConversion"/>
  </si>
  <si>
    <t>奈及利亞(Nigeria)</t>
    <phoneticPr fontId="13" type="noConversion"/>
  </si>
  <si>
    <t>阿布札(Abuja)</t>
    <phoneticPr fontId="13" type="noConversion"/>
  </si>
  <si>
    <t>拉哥斯(Lagos)</t>
    <phoneticPr fontId="13" type="noConversion"/>
  </si>
  <si>
    <t>一六七</t>
    <phoneticPr fontId="13" type="noConversion"/>
  </si>
  <si>
    <t>喀麥隆(Cameroon)</t>
    <phoneticPr fontId="13" type="noConversion"/>
  </si>
  <si>
    <t>杜阿拉(Douala)</t>
    <phoneticPr fontId="13" type="noConversion"/>
  </si>
  <si>
    <t>雅恩德(Yaounde)</t>
    <phoneticPr fontId="13" type="noConversion"/>
  </si>
  <si>
    <t>一六八</t>
    <phoneticPr fontId="13" type="noConversion"/>
  </si>
  <si>
    <t>中非共和國(Central African Rep)</t>
    <phoneticPr fontId="13" type="noConversion"/>
  </si>
  <si>
    <t>班基(Bangui)</t>
    <phoneticPr fontId="13" type="noConversion"/>
  </si>
  <si>
    <t>一六九</t>
    <phoneticPr fontId="13" type="noConversion"/>
  </si>
  <si>
    <t>赤道幾內亞(Equatorial Guinea)</t>
    <phoneticPr fontId="13" type="noConversion"/>
  </si>
  <si>
    <t>馬拉布(Malabo)</t>
    <phoneticPr fontId="13" type="noConversion"/>
  </si>
  <si>
    <t>一七0</t>
    <phoneticPr fontId="13" type="noConversion"/>
  </si>
  <si>
    <t>加彭(Gabon)</t>
    <phoneticPr fontId="13" type="noConversion"/>
  </si>
  <si>
    <t>自由市(Libreville)</t>
    <phoneticPr fontId="13" type="noConversion"/>
  </si>
  <si>
    <t>一七一</t>
    <phoneticPr fontId="13" type="noConversion"/>
  </si>
  <si>
    <t>剛果共和國(Republic of the Congo)</t>
    <phoneticPr fontId="13" type="noConversion"/>
  </si>
  <si>
    <t>布拉薩市(Brazzaville)</t>
    <phoneticPr fontId="13" type="noConversion"/>
  </si>
  <si>
    <t>一七二</t>
    <phoneticPr fontId="13" type="noConversion"/>
  </si>
  <si>
    <t>剛果民主共和國
(Democratic Republic of the Congo)</t>
    <phoneticPr fontId="13" type="noConversion"/>
  </si>
  <si>
    <t>布卡烏(Bukavu)</t>
    <phoneticPr fontId="13" type="noConversion"/>
  </si>
  <si>
    <t>哥馬(Goma)</t>
    <phoneticPr fontId="13" type="noConversion"/>
  </si>
  <si>
    <t>木布吉馬伊,卡塞(Mbuji Mayi, Kasai)</t>
    <phoneticPr fontId="13" type="noConversion"/>
  </si>
  <si>
    <t>一七三</t>
    <phoneticPr fontId="13" type="noConversion"/>
  </si>
  <si>
    <t>安哥拉(Angola)</t>
    <phoneticPr fontId="13" type="noConversion"/>
  </si>
  <si>
    <t>羅安達(Luanda)</t>
    <phoneticPr fontId="13" type="noConversion"/>
  </si>
  <si>
    <t>一七四</t>
    <phoneticPr fontId="13" type="noConversion"/>
  </si>
  <si>
    <t>波札那(Botswana)</t>
    <phoneticPr fontId="13" type="noConversion"/>
  </si>
  <si>
    <t>嘉伯隆里(Gaborone)</t>
    <phoneticPr fontId="13" type="noConversion"/>
  </si>
  <si>
    <t>卡薩尼(Kasane)</t>
    <phoneticPr fontId="13" type="noConversion"/>
  </si>
  <si>
    <t>西雷畢菲克威(Selebi Phikwe)</t>
    <phoneticPr fontId="13" type="noConversion"/>
  </si>
  <si>
    <t>一七五</t>
    <phoneticPr fontId="13" type="noConversion"/>
  </si>
  <si>
    <t>辛巴威(Zimbabwe)</t>
    <phoneticPr fontId="13" type="noConversion"/>
  </si>
  <si>
    <t>阿拉爾(Harare)</t>
    <phoneticPr fontId="13" type="noConversion"/>
  </si>
  <si>
    <t>維多利亞瀑布城(Victoria Falls)</t>
    <phoneticPr fontId="13" type="noConversion"/>
  </si>
  <si>
    <t>一七六</t>
    <phoneticPr fontId="13" type="noConversion"/>
  </si>
  <si>
    <t>馬拉威(Malawi)</t>
    <phoneticPr fontId="13" type="noConversion"/>
  </si>
  <si>
    <t>布蘭岱(Blantyre)</t>
    <phoneticPr fontId="13" type="noConversion"/>
  </si>
  <si>
    <t>里朗威(Lilongwe)</t>
    <phoneticPr fontId="13" type="noConversion"/>
  </si>
  <si>
    <t>一七七</t>
    <phoneticPr fontId="13" type="noConversion"/>
  </si>
  <si>
    <t>莫三比克(Mozambique)</t>
    <phoneticPr fontId="13" type="noConversion"/>
  </si>
  <si>
    <t>馬布多(Maputo)</t>
    <phoneticPr fontId="13" type="noConversion"/>
  </si>
  <si>
    <t>一七八</t>
    <phoneticPr fontId="13" type="noConversion"/>
  </si>
  <si>
    <t>尚比亞(Zambia)</t>
    <phoneticPr fontId="13" type="noConversion"/>
  </si>
  <si>
    <t>路沙卡(Lusaka)</t>
    <phoneticPr fontId="13" type="noConversion"/>
  </si>
  <si>
    <t>一七九</t>
    <phoneticPr fontId="13" type="noConversion"/>
  </si>
  <si>
    <t>坦尚尼亞(Tanzania)</t>
    <phoneticPr fontId="13" type="noConversion"/>
  </si>
  <si>
    <t>沙蘭港(Dares Salaam)</t>
    <phoneticPr fontId="13" type="noConversion"/>
  </si>
  <si>
    <t>一八0</t>
    <phoneticPr fontId="13" type="noConversion"/>
  </si>
  <si>
    <t>蒲隆地(Burundi)</t>
    <phoneticPr fontId="13" type="noConversion"/>
  </si>
  <si>
    <t>布松布拉(Bujumbura)</t>
    <phoneticPr fontId="13" type="noConversion"/>
  </si>
  <si>
    <t>一八一</t>
    <phoneticPr fontId="13" type="noConversion"/>
  </si>
  <si>
    <t>盧安達(Rwanda)</t>
    <phoneticPr fontId="13" type="noConversion"/>
  </si>
  <si>
    <t>吉佳利(Kigali)</t>
    <phoneticPr fontId="13" type="noConversion"/>
  </si>
  <si>
    <t>一八二</t>
    <phoneticPr fontId="13" type="noConversion"/>
  </si>
  <si>
    <t>烏干達(Uganda)</t>
    <phoneticPr fontId="13" type="noConversion"/>
  </si>
  <si>
    <t>安德比(Entebbe)</t>
    <phoneticPr fontId="13" type="noConversion"/>
  </si>
  <si>
    <t>康培拉(Kampala)</t>
    <phoneticPr fontId="13" type="noConversion"/>
  </si>
  <si>
    <t>一八三</t>
    <phoneticPr fontId="13" type="noConversion"/>
  </si>
  <si>
    <t>肯亞(Kenya)</t>
    <phoneticPr fontId="13" type="noConversion"/>
  </si>
  <si>
    <t>蒙巴沙(Mombasa)</t>
    <phoneticPr fontId="13" type="noConversion"/>
  </si>
  <si>
    <t>奈洛比(Nairobi)</t>
    <phoneticPr fontId="13" type="noConversion"/>
  </si>
  <si>
    <t>一八四</t>
    <phoneticPr fontId="13" type="noConversion"/>
  </si>
  <si>
    <t>索馬利亞(Somalia)</t>
    <phoneticPr fontId="13" type="noConversion"/>
  </si>
  <si>
    <t>摩加迪休(Mogadishu)</t>
    <phoneticPr fontId="13" type="noConversion"/>
  </si>
  <si>
    <t>一八五</t>
    <phoneticPr fontId="13" type="noConversion"/>
  </si>
  <si>
    <t>吉布地(Djibouti)</t>
    <phoneticPr fontId="13" type="noConversion"/>
  </si>
  <si>
    <t>一八六</t>
    <phoneticPr fontId="13" type="noConversion"/>
  </si>
  <si>
    <t>衣索匹亞(Ethiopia)</t>
    <phoneticPr fontId="13" type="noConversion"/>
  </si>
  <si>
    <t>阿迪斯阿貝巴(Addis Ababa)</t>
    <phoneticPr fontId="13" type="noConversion"/>
  </si>
  <si>
    <t>一八七</t>
    <phoneticPr fontId="13" type="noConversion"/>
  </si>
  <si>
    <t>厄利垂亞(Eritrea)</t>
    <phoneticPr fontId="13" type="noConversion"/>
  </si>
  <si>
    <t>阿斯馬拉(Asmara)</t>
    <phoneticPr fontId="13" type="noConversion"/>
  </si>
  <si>
    <t>一八八</t>
    <phoneticPr fontId="13" type="noConversion"/>
  </si>
  <si>
    <t>蘇丹(Sudan)</t>
    <phoneticPr fontId="13" type="noConversion"/>
  </si>
  <si>
    <t>喀土木(Khartoum)</t>
    <phoneticPr fontId="13" type="noConversion"/>
  </si>
  <si>
    <t>一八九</t>
    <phoneticPr fontId="13" type="noConversion"/>
  </si>
  <si>
    <t>南蘇丹(South Sudan)</t>
    <phoneticPr fontId="13" type="noConversion"/>
  </si>
  <si>
    <t>朱巴(Juba)</t>
    <phoneticPr fontId="13" type="noConversion"/>
  </si>
  <si>
    <t>一九0</t>
    <phoneticPr fontId="13" type="noConversion"/>
  </si>
  <si>
    <t>模里西斯(Mauritius)</t>
    <phoneticPr fontId="13" type="noConversion"/>
  </si>
  <si>
    <t>一九一</t>
    <phoneticPr fontId="13" type="noConversion"/>
  </si>
  <si>
    <t>馬達加斯加(Madagascar)</t>
    <phoneticPr fontId="13" type="noConversion"/>
  </si>
  <si>
    <t>安塔那那利佛(Antananarivo)</t>
    <phoneticPr fontId="13" type="noConversion"/>
  </si>
  <si>
    <t>一九二</t>
    <phoneticPr fontId="13" type="noConversion"/>
  </si>
  <si>
    <t>南非共和國(South Africa Rep)</t>
    <phoneticPr fontId="13" type="noConversion"/>
  </si>
  <si>
    <t>開普敦(Cope Town)</t>
    <phoneticPr fontId="13" type="noConversion"/>
  </si>
  <si>
    <t>德班(Durban)</t>
    <phoneticPr fontId="13" type="noConversion"/>
  </si>
  <si>
    <t>約翰尼斯堡(Johannesburg)</t>
    <phoneticPr fontId="13" type="noConversion"/>
  </si>
  <si>
    <t>普利托里亞(Pretoria)</t>
    <phoneticPr fontId="13" type="noConversion"/>
  </si>
  <si>
    <t>一九三</t>
    <phoneticPr fontId="13" type="noConversion"/>
  </si>
  <si>
    <t>納密比亞(Namibia)</t>
    <phoneticPr fontId="13" type="noConversion"/>
  </si>
  <si>
    <t>一九四</t>
    <phoneticPr fontId="13" type="noConversion"/>
  </si>
  <si>
    <t>史瓦濟蘭(Swaziland)</t>
    <phoneticPr fontId="13" type="noConversion"/>
  </si>
  <si>
    <t>墨巴本(Mbabane)</t>
    <phoneticPr fontId="13" type="noConversion"/>
  </si>
  <si>
    <t>一九五</t>
    <phoneticPr fontId="13" type="noConversion"/>
  </si>
  <si>
    <t>賴索托(Lesotho)</t>
    <phoneticPr fontId="13" type="noConversion"/>
  </si>
  <si>
    <t>馬塞魯(Maseru)</t>
    <phoneticPr fontId="13" type="noConversion"/>
  </si>
  <si>
    <t>一九六</t>
    <phoneticPr fontId="13" type="noConversion"/>
  </si>
  <si>
    <t>查德(Chad)</t>
    <phoneticPr fontId="13" type="noConversion"/>
  </si>
  <si>
    <t>恩加美納(Ndjamena)</t>
    <phoneticPr fontId="13" type="noConversion"/>
  </si>
  <si>
    <t>一九七</t>
    <phoneticPr fontId="13" type="noConversion"/>
  </si>
  <si>
    <t>葛摩(Comoros)</t>
    <phoneticPr fontId="13" type="noConversion"/>
  </si>
  <si>
    <t>莫洛尼(Moroni)</t>
    <phoneticPr fontId="13" type="noConversion"/>
  </si>
  <si>
    <t>一九八</t>
    <phoneticPr fontId="13" type="noConversion"/>
  </si>
  <si>
    <t>甘比亞(Gambia)</t>
    <phoneticPr fontId="13" type="noConversion"/>
  </si>
  <si>
    <t>班竹(Banjul)</t>
    <phoneticPr fontId="13" type="noConversion"/>
  </si>
  <si>
    <t>一九九</t>
    <phoneticPr fontId="13" type="noConversion"/>
  </si>
  <si>
    <t>茅利塔尼亞(Mauritania)</t>
    <phoneticPr fontId="13" type="noConversion"/>
  </si>
  <si>
    <t>二00</t>
    <phoneticPr fontId="13" type="noConversion"/>
  </si>
  <si>
    <t>馬利(Mali)</t>
    <phoneticPr fontId="13" type="noConversion"/>
  </si>
  <si>
    <t>巴馬科(Bamako)</t>
    <phoneticPr fontId="13" type="noConversion"/>
  </si>
  <si>
    <t>莫普提(Mopti)</t>
    <phoneticPr fontId="13" type="noConversion"/>
  </si>
  <si>
    <t>二0一</t>
    <phoneticPr fontId="13" type="noConversion"/>
  </si>
  <si>
    <t>尼日(Niger)</t>
    <phoneticPr fontId="13" type="noConversion"/>
  </si>
  <si>
    <t>尼阿美(Niamey)</t>
    <phoneticPr fontId="13" type="noConversion"/>
  </si>
  <si>
    <t>二0二</t>
    <phoneticPr fontId="13" type="noConversion"/>
  </si>
  <si>
    <t>塞內加爾(Senegal)</t>
    <phoneticPr fontId="13" type="noConversion"/>
  </si>
  <si>
    <t>達卡(Dakar)</t>
    <phoneticPr fontId="13" type="noConversion"/>
  </si>
  <si>
    <t>二0三</t>
    <phoneticPr fontId="13" type="noConversion"/>
  </si>
  <si>
    <t>突尼西亞(Tunisia)</t>
    <phoneticPr fontId="13" type="noConversion"/>
  </si>
  <si>
    <t>突尼斯(Tunis)</t>
    <phoneticPr fontId="13" type="noConversion"/>
  </si>
  <si>
    <t>二0四</t>
    <phoneticPr fontId="13" type="noConversion"/>
  </si>
  <si>
    <t>維德角(Cabo Verde)</t>
    <phoneticPr fontId="13" type="noConversion"/>
  </si>
  <si>
    <t>培亞(Praia)</t>
    <phoneticPr fontId="13" type="noConversion"/>
  </si>
  <si>
    <t>二0五</t>
    <phoneticPr fontId="13" type="noConversion"/>
  </si>
  <si>
    <t>法屬留尼旺島(Reunion Is.)</t>
    <phoneticPr fontId="13" type="noConversion"/>
  </si>
  <si>
    <t>二0六</t>
    <phoneticPr fontId="13" type="noConversion"/>
  </si>
  <si>
    <t>摩洛哥(Morocco)</t>
    <phoneticPr fontId="13" type="noConversion"/>
  </si>
  <si>
    <t>卡薩布蘭加(Casablanca)</t>
    <phoneticPr fontId="13" type="noConversion"/>
  </si>
  <si>
    <t>馬拉喀什(Marrakech)</t>
    <phoneticPr fontId="13" type="noConversion"/>
  </si>
  <si>
    <t>拉巴特(Rabat)</t>
    <phoneticPr fontId="13" type="noConversion"/>
  </si>
  <si>
    <t>丹吉爾(Tangier)</t>
    <phoneticPr fontId="13" type="noConversion"/>
  </si>
  <si>
    <t>二0七</t>
    <phoneticPr fontId="13" type="noConversion"/>
  </si>
  <si>
    <t>葡屬馬德拉群島(Madeira Islands)</t>
    <phoneticPr fontId="13" type="noConversion"/>
  </si>
  <si>
    <t>二0八</t>
    <phoneticPr fontId="13" type="noConversion"/>
  </si>
  <si>
    <t>塞席爾(Seychelles)</t>
    <phoneticPr fontId="13" type="noConversion"/>
  </si>
  <si>
    <t>二0九</t>
    <phoneticPr fontId="13" type="noConversion"/>
  </si>
  <si>
    <t>聖多美普林西比(Sao Tomeand Principe)</t>
    <phoneticPr fontId="13" type="noConversion"/>
  </si>
  <si>
    <t>附註：</t>
    <phoneticPr fontId="13" type="noConversion"/>
  </si>
  <si>
    <t>1.凡因公出差至本表未列載之國家者，比照距離最近之國家「其他」支給。</t>
    <phoneticPr fontId="13" type="noConversion"/>
  </si>
  <si>
    <t>2.出差人員一日內跨越兩地區或兩地區以上者，其生活費日支數額均以當日留宿之地區為列支數額，不得重複。</t>
    <phoneticPr fontId="13" type="noConversion"/>
  </si>
  <si>
    <t>3.出差人員生活費日支數額按百分率計算，其總計後尾數不足一元者，進位為一元。</t>
    <phoneticPr fontId="13" type="noConversion"/>
  </si>
  <si>
    <t>4.赴大陸地區、香港及澳門出差其生活費日支數額詳如「中央政府各機關派赴大陸地區、香港及澳門出差人員生活費日支數額表」。</t>
    <phoneticPr fontId="13" type="noConversion"/>
  </si>
  <si>
    <t>中央政府各機關派赴大陸地區、香港及澳門出差人員生活費日支數額表</t>
    <phoneticPr fontId="13" type="noConversion"/>
  </si>
  <si>
    <t xml:space="preserve">     單位：美元</t>
    <phoneticPr fontId="13" type="noConversion"/>
  </si>
  <si>
    <t>編號</t>
    <phoneticPr fontId="13" type="noConversion"/>
  </si>
  <si>
    <t>名稱(城市或其他)</t>
    <phoneticPr fontId="13" type="noConversion"/>
  </si>
  <si>
    <t>日支數額</t>
    <phoneticPr fontId="13" type="noConversion"/>
  </si>
  <si>
    <t>北京(Beijing)</t>
    <phoneticPr fontId="13" type="noConversion"/>
  </si>
  <si>
    <t>南京(Nanjing)</t>
    <phoneticPr fontId="13" type="noConversion"/>
  </si>
  <si>
    <t>天津(Tianjin)</t>
    <phoneticPr fontId="13" type="noConversion"/>
  </si>
  <si>
    <t>上海(Shanghai)</t>
    <phoneticPr fontId="13" type="noConversion"/>
  </si>
  <si>
    <t>瀋陽(Shenyang)</t>
    <phoneticPr fontId="13" type="noConversion"/>
  </si>
  <si>
    <t>大連(Dalian)</t>
    <phoneticPr fontId="13" type="noConversion"/>
  </si>
  <si>
    <t>長春(Changchun)</t>
    <phoneticPr fontId="13" type="noConversion"/>
  </si>
  <si>
    <t>濟南(Jinan)</t>
    <phoneticPr fontId="13" type="noConversion"/>
  </si>
  <si>
    <t>青島(Quingdao)</t>
    <phoneticPr fontId="13" type="noConversion"/>
  </si>
  <si>
    <t>武漢(Wu Han)</t>
    <phoneticPr fontId="13" type="noConversion"/>
  </si>
  <si>
    <t>長沙(Changsha)</t>
    <phoneticPr fontId="13" type="noConversion"/>
  </si>
  <si>
    <t>西安(Xian)</t>
    <phoneticPr fontId="13" type="noConversion"/>
  </si>
  <si>
    <t>成都(Chengdu)</t>
    <phoneticPr fontId="13" type="noConversion"/>
  </si>
  <si>
    <t>重慶(Chongqing)</t>
    <phoneticPr fontId="13" type="noConversion"/>
  </si>
  <si>
    <t>貴陽(Guiyang)</t>
    <phoneticPr fontId="13" type="noConversion"/>
  </si>
  <si>
    <t>鄭州(Zhengzhou)</t>
    <phoneticPr fontId="13" type="noConversion"/>
  </si>
  <si>
    <t>深圳(Shenzhen)</t>
    <phoneticPr fontId="13" type="noConversion"/>
  </si>
  <si>
    <t>廣州(Guangzhou)</t>
    <phoneticPr fontId="13" type="noConversion"/>
  </si>
  <si>
    <t>東莞(Dongguan)</t>
    <phoneticPr fontId="13" type="noConversion"/>
  </si>
  <si>
    <t>桂林(Guilin)</t>
    <phoneticPr fontId="13" type="noConversion"/>
  </si>
  <si>
    <t>福州(Fuzhou)</t>
    <phoneticPr fontId="13" type="noConversion"/>
  </si>
  <si>
    <t>海口(Haikou)</t>
    <phoneticPr fontId="13" type="noConversion"/>
  </si>
  <si>
    <t>蘇州(Suzhou)</t>
    <phoneticPr fontId="13" type="noConversion"/>
  </si>
  <si>
    <t>杭州(Hangzhou)</t>
    <phoneticPr fontId="13" type="noConversion"/>
  </si>
  <si>
    <t>寧波(Ningbo)</t>
    <phoneticPr fontId="13" type="noConversion"/>
  </si>
  <si>
    <t>昆明(kunming)</t>
    <phoneticPr fontId="13" type="noConversion"/>
  </si>
  <si>
    <t>拉薩(Lhasa)</t>
    <phoneticPr fontId="13" type="noConversion"/>
  </si>
  <si>
    <t>烏魯木齊(Urumuqi)</t>
    <phoneticPr fontId="13" type="noConversion"/>
  </si>
  <si>
    <t>三亞(Sanya)</t>
    <phoneticPr fontId="13" type="noConversion"/>
  </si>
  <si>
    <t>廈門(Xiamen)</t>
    <phoneticPr fontId="13" type="noConversion"/>
  </si>
  <si>
    <t>昆山(Kunshan)</t>
    <phoneticPr fontId="13" type="noConversion"/>
  </si>
  <si>
    <t xml:space="preserve">香港(Hong Kong) </t>
    <phoneticPr fontId="13" type="noConversion"/>
  </si>
  <si>
    <t xml:space="preserve">澳門(Macau) </t>
    <phoneticPr fontId="13" type="noConversion"/>
  </si>
  <si>
    <t>總計</t>
    <phoneticPr fontId="13" type="noConversion"/>
  </si>
  <si>
    <t>總筆數</t>
    <phoneticPr fontId="13" type="noConversion"/>
  </si>
  <si>
    <t>平均每筆金額</t>
    <phoneticPr fontId="13" type="noConversion"/>
  </si>
  <si>
    <t xml:space="preserve"> 附註：</t>
    <phoneticPr fontId="13" type="noConversion"/>
  </si>
  <si>
    <t>1.赴「內蒙古」出差，按「其他」支給。</t>
    <phoneticPr fontId="13" type="noConversion"/>
  </si>
  <si>
    <t>2.出差人員生活費日支數額按百分率計算，其總計後尾數不足一元者，進位為一元。</t>
    <phoneticPr fontId="13" type="noConversion"/>
  </si>
  <si>
    <t>國立交通大學(國立陽明交通大學)</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</si>
</sst>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quot; &quot;#,##0.00&quot; &quot;;&quot;-&quot;#,##0.00&quot; &quot;;&quot; -&quot;00&quot; &quot;;&quot; &quot;@&quot; &quot;"/>
    <numFmt numFmtId="177" formatCode="&quot; &quot;&quot;$&quot;#,##0.00&quot; &quot;;&quot;-&quot;&quot;$&quot;#,##0.00&quot; &quot;;&quot; &quot;&quot;$&quot;&quot;-&quot;00&quot; &quot;;&quot; &quot;@&quot; &quot;"/>
    <numFmt numFmtId="178" formatCode="&quot; &quot;&quot;$&quot;#,##0&quot; &quot;;&quot;-&quot;&quot;$&quot;#,##0&quot; &quot;;&quot; &quot;&quot;$&quot;&quot;- &quot;;&quot; &quot;@&quot; &quot;"/>
    <numFmt numFmtId="179" formatCode="&quot; &quot;#,##0&quot; &quot;;&quot;-&quot;#,##0&quot; &quot;;&quot; -&quot;00&quot; &quot;;&quot; &quot;@&quot; &quot;"/>
    <numFmt numFmtId="180" formatCode="&quot; &quot;&quot;$&quot;#,##0&quot; &quot;;&quot;-&quot;&quot;$&quot;#,##0&quot; &quot;;&quot; &quot;&quot;$&quot;&quot;-&quot;00&quot; &quot;;&quot; &quot;@&quot; &quot;"/>
    <numFmt numFmtId="181" formatCode="[$-22000404]General"/>
    <numFmt numFmtId="182" formatCode="0.00&quot; &quot;"/>
    <numFmt numFmtId="183" formatCode="#,##0;[Red]&quot;-&quot;#,##0"/>
    <numFmt numFmtId="184" formatCode="&quot; &quot;General"/>
    <numFmt numFmtId="185" formatCode="0_);[Red]\(0\)"/>
    <numFmt numFmtId="186" formatCode="0_ "/>
    <numFmt numFmtId="187" formatCode="#,##0_ "/>
    <numFmt numFmtId="188" formatCode="#,##0.00_ "/>
  </numFmts>
  <fonts count="70">
    <font>
      <sz val="12"/>
      <color rgb="FF000000"/>
      <name val="新細明體"/>
      <family val="1"/>
      <charset val="136"/>
    </font>
    <font>
      <sz val="12"/>
      <color rgb="FF000000"/>
      <name val="新細明體"/>
      <family val="1"/>
      <charset val="136"/>
    </font>
    <font>
      <sz val="10"/>
      <color rgb="FF000000"/>
      <name val="Helv"/>
      <family val="2"/>
    </font>
    <font>
      <u/>
      <sz val="9"/>
      <color rgb="FF0000FF"/>
      <name val="華康中楷體"/>
      <family val="3"/>
      <charset val="136"/>
    </font>
    <font>
      <sz val="11"/>
      <color rgb="FF000000"/>
      <name val="Times New Roman"/>
      <family val="1"/>
    </font>
    <font>
      <b/>
      <i/>
      <sz val="16"/>
      <color rgb="FF000000"/>
      <name val="Helv"/>
      <family val="2"/>
    </font>
    <font>
      <sz val="10"/>
      <color rgb="FF000000"/>
      <name val="Arial"/>
      <family val="2"/>
    </font>
    <font>
      <b/>
      <sz val="20"/>
      <color rgb="FF000000"/>
      <name val="標楷體"/>
      <family val="4"/>
      <charset val="136"/>
    </font>
    <font>
      <sz val="12"/>
      <color rgb="FF000000"/>
      <name val="標楷體"/>
      <family val="4"/>
      <charset val="136"/>
    </font>
    <font>
      <b/>
      <sz val="18"/>
      <color rgb="FF000000"/>
      <name val="標楷體"/>
      <family val="4"/>
      <charset val="136"/>
    </font>
    <font>
      <sz val="20"/>
      <color rgb="FF000000"/>
      <name val="標楷體"/>
      <family val="4"/>
      <charset val="136"/>
    </font>
    <font>
      <sz val="10"/>
      <color rgb="FF000000"/>
      <name val="標楷體"/>
      <family val="4"/>
      <charset val="136"/>
    </font>
    <font>
      <b/>
      <sz val="12"/>
      <color rgb="FF000000"/>
      <name val="標楷體"/>
      <family val="4"/>
      <charset val="136"/>
    </font>
    <font>
      <sz val="9"/>
      <name val="新細明體"/>
      <family val="1"/>
      <charset val="136"/>
    </font>
    <font>
      <sz val="13"/>
      <color rgb="FF000000"/>
      <name val="標楷體"/>
      <family val="4"/>
      <charset val="136"/>
    </font>
    <font>
      <sz val="14"/>
      <color rgb="FF000000"/>
      <name val="標楷體"/>
      <family val="4"/>
      <charset val="136"/>
    </font>
    <font>
      <sz val="24"/>
      <color rgb="FF000000"/>
      <name val="標楷體"/>
      <family val="4"/>
      <charset val="136"/>
    </font>
    <font>
      <b/>
      <sz val="14"/>
      <color rgb="FF000000"/>
      <name val="標楷體"/>
      <family val="4"/>
      <charset val="136"/>
    </font>
    <font>
      <b/>
      <sz val="16"/>
      <color rgb="FF000000"/>
      <name val="標楷體"/>
      <family val="4"/>
      <charset val="136"/>
    </font>
    <font>
      <u/>
      <sz val="12"/>
      <color rgb="FF000000"/>
      <name val="標楷體"/>
      <family val="4"/>
      <charset val="136"/>
    </font>
    <font>
      <sz val="12"/>
      <color rgb="FFFF0000"/>
      <name val="標楷體"/>
      <family val="4"/>
      <charset val="136"/>
    </font>
    <font>
      <sz val="11"/>
      <color rgb="FF000000"/>
      <name val="標楷體"/>
      <family val="4"/>
      <charset val="136"/>
    </font>
    <font>
      <sz val="8"/>
      <color rgb="FF000000"/>
      <name val="標楷體"/>
      <family val="4"/>
      <charset val="136"/>
    </font>
    <font>
      <b/>
      <sz val="26"/>
      <color rgb="FF000000"/>
      <name val="標楷體"/>
      <family val="4"/>
      <charset val="136"/>
    </font>
    <font>
      <sz val="18"/>
      <color rgb="FF000000"/>
      <name val="標楷體"/>
      <family val="4"/>
      <charset val="136"/>
    </font>
    <font>
      <b/>
      <u/>
      <sz val="12"/>
      <color rgb="FF000000"/>
      <name val="標楷體"/>
      <family val="4"/>
      <charset val="136"/>
    </font>
    <font>
      <sz val="16"/>
      <color rgb="FF000000"/>
      <name val="標楷體"/>
      <family val="4"/>
      <charset val="136"/>
    </font>
    <font>
      <b/>
      <sz val="16"/>
      <color rgb="FF000000"/>
      <name val="新細明體"/>
      <family val="1"/>
      <charset val="136"/>
    </font>
    <font>
      <b/>
      <sz val="18"/>
      <color rgb="FF000000"/>
      <name val="新細明體"/>
      <family val="1"/>
      <charset val="136"/>
    </font>
    <font>
      <b/>
      <sz val="12"/>
      <color rgb="FF000000"/>
      <name val="新細明體"/>
      <family val="1"/>
      <charset val="136"/>
    </font>
    <font>
      <sz val="16"/>
      <color rgb="FF000000"/>
      <name val="新細明體"/>
      <family val="1"/>
      <charset val="136"/>
    </font>
    <font>
      <sz val="18"/>
      <color rgb="FF000000"/>
      <name val="新細明體"/>
      <family val="1"/>
      <charset val="136"/>
    </font>
    <font>
      <b/>
      <i/>
      <sz val="9"/>
      <color rgb="FF0000FF"/>
      <name val="新細明體"/>
      <family val="1"/>
      <charset val="136"/>
    </font>
    <font>
      <sz val="9"/>
      <color rgb="FF000000"/>
      <name val="新細明體"/>
      <family val="1"/>
      <charset val="136"/>
    </font>
    <font>
      <b/>
      <sz val="16"/>
      <color rgb="FF000000"/>
      <name val="文鼎粗圓"/>
      <family val="3"/>
      <charset val="136"/>
    </font>
    <font>
      <sz val="12"/>
      <color rgb="FF000000"/>
      <name val="文鼎粗圓"/>
      <family val="3"/>
      <charset val="136"/>
    </font>
    <font>
      <b/>
      <i/>
      <sz val="14"/>
      <color rgb="FF000000"/>
      <name val="文鼎粗圓"/>
      <family val="3"/>
      <charset val="136"/>
    </font>
    <font>
      <sz val="12"/>
      <color rgb="FF000000"/>
      <name val="文鼎粗楷"/>
      <family val="3"/>
      <charset val="136"/>
    </font>
    <font>
      <u/>
      <sz val="12"/>
      <color rgb="FF0000FF"/>
      <name val="華康中楷體"/>
      <family val="3"/>
      <charset val="136"/>
    </font>
    <font>
      <sz val="12"/>
      <color rgb="FF000000"/>
      <name val="Times New Roman"/>
      <family val="1"/>
    </font>
    <font>
      <b/>
      <i/>
      <sz val="12"/>
      <color rgb="FF000000"/>
      <name val="文鼎粗圓"/>
      <family val="3"/>
      <charset val="136"/>
    </font>
    <font>
      <sz val="12"/>
      <color rgb="FF000000"/>
      <name val="文鼎粗圓"/>
      <charset val="136"/>
    </font>
    <font>
      <sz val="12"/>
      <color rgb="FF000000"/>
      <name val="細明體"/>
      <family val="3"/>
      <charset val="136"/>
    </font>
    <font>
      <b/>
      <i/>
      <sz val="12"/>
      <color rgb="FF000000"/>
      <name val="Times New Roman"/>
      <family val="1"/>
    </font>
    <font>
      <b/>
      <i/>
      <sz val="12"/>
      <color rgb="FF000000"/>
      <name val="文鼎粗圓"/>
      <charset val="136"/>
    </font>
    <font>
      <b/>
      <i/>
      <sz val="12"/>
      <color rgb="FF000000"/>
      <name val="細明體"/>
      <family val="3"/>
      <charset val="136"/>
    </font>
    <font>
      <b/>
      <sz val="12"/>
      <color rgb="FF000000"/>
      <name val="Times New Roman"/>
      <family val="1"/>
    </font>
    <font>
      <b/>
      <sz val="12"/>
      <color rgb="FF000000"/>
      <name val="文鼎粗圓"/>
      <family val="3"/>
      <charset val="136"/>
    </font>
    <font>
      <u/>
      <sz val="12"/>
      <color rgb="FF000000"/>
      <name val="文鼎粗圓"/>
      <family val="3"/>
      <charset val="136"/>
    </font>
    <font>
      <sz val="14"/>
      <color rgb="FF000000"/>
      <name val="新細明體"/>
      <family val="1"/>
      <charset val="136"/>
    </font>
    <font>
      <sz val="11"/>
      <color rgb="FF000000"/>
      <name val="新細明體"/>
      <family val="1"/>
      <charset val="136"/>
    </font>
    <font>
      <sz val="14"/>
      <color rgb="FF000000"/>
      <name val="文鼎粗圓"/>
      <family val="3"/>
      <charset val="136"/>
    </font>
    <font>
      <sz val="18"/>
      <color rgb="FF000000"/>
      <name val="文鼎粗圓"/>
      <family val="3"/>
      <charset val="136"/>
    </font>
    <font>
      <u/>
      <sz val="14"/>
      <color rgb="FF0000FF"/>
      <name val="華康中楷體"/>
      <family val="3"/>
      <charset val="136"/>
    </font>
    <font>
      <sz val="12"/>
      <name val="新細明體"/>
      <family val="1"/>
      <charset val="136"/>
    </font>
    <font>
      <b/>
      <sz val="18"/>
      <name val="標楷體"/>
      <family val="4"/>
      <charset val="136"/>
    </font>
    <font>
      <b/>
      <sz val="16"/>
      <name val="標楷體"/>
      <family val="4"/>
      <charset val="136"/>
    </font>
    <font>
      <sz val="12"/>
      <name val="標楷體"/>
      <family val="4"/>
      <charset val="136"/>
    </font>
    <font>
      <b/>
      <sz val="14"/>
      <name val="標楷體"/>
      <family val="4"/>
      <charset val="136"/>
    </font>
    <font>
      <b/>
      <i/>
      <sz val="14"/>
      <color indexed="10"/>
      <name val="標楷體"/>
      <family val="4"/>
      <charset val="136"/>
    </font>
    <font>
      <b/>
      <i/>
      <sz val="16"/>
      <name val="標楷體"/>
      <family val="4"/>
      <charset val="136"/>
    </font>
    <font>
      <b/>
      <sz val="12"/>
      <name val="標楷體"/>
      <family val="4"/>
      <charset val="136"/>
    </font>
    <font>
      <b/>
      <sz val="14"/>
      <color indexed="10"/>
      <name val="標楷體"/>
      <family val="4"/>
      <charset val="136"/>
    </font>
    <font>
      <b/>
      <strike/>
      <sz val="12"/>
      <color indexed="10"/>
      <name val="標楷體"/>
      <family val="4"/>
      <charset val="136"/>
    </font>
    <font>
      <b/>
      <strike/>
      <sz val="12"/>
      <name val="標楷體"/>
      <family val="4"/>
      <charset val="136"/>
    </font>
    <font>
      <b/>
      <sz val="14"/>
      <name val="Times New Roman"/>
      <family val="1"/>
    </font>
    <font>
      <b/>
      <i/>
      <sz val="16"/>
      <color indexed="10"/>
      <name val="標楷體"/>
      <family val="4"/>
      <charset val="136"/>
    </font>
    <font>
      <b/>
      <sz val="22"/>
      <name val="標楷體"/>
      <family val="4"/>
      <charset val="136"/>
    </font>
    <font>
      <sz val="16"/>
      <name val="標楷體"/>
      <family val="4"/>
      <charset val="136"/>
    </font>
    <font>
      <b/>
      <sz val="14"/>
      <name val="新細明體"/>
      <family val="1"/>
      <charset val="136"/>
    </font>
  </fonts>
  <fills count="7">
    <fill>
      <patternFill patternType="none"/>
    </fill>
    <fill>
      <patternFill patternType="gray125"/>
    </fill>
    <fill>
      <patternFill patternType="solid">
        <fgColor rgb="FFFFFFFF"/>
        <bgColor rgb="FFFFFFFF"/>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indexed="45"/>
        <bgColor indexed="64"/>
      </patternFill>
    </fill>
  </fills>
  <borders count="56">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medium">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bottom/>
      <diagonal/>
    </border>
    <border>
      <left style="medium">
        <color rgb="FF000000"/>
      </left>
      <right style="dotted">
        <color rgb="FF000000"/>
      </right>
      <top/>
      <bottom/>
      <diagonal/>
    </border>
    <border>
      <left style="dotted">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dotted">
        <color rgb="FF000000"/>
      </right>
      <top/>
      <bottom style="medium">
        <color rgb="FF000000"/>
      </bottom>
      <diagonal/>
    </border>
    <border>
      <left/>
      <right/>
      <top style="medium">
        <color rgb="FF000000"/>
      </top>
      <bottom/>
      <diagonal/>
    </border>
    <border>
      <left style="medium">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s>
  <cellStyleXfs count="19">
    <xf numFmtId="0" fontId="0" fillId="0" borderId="0">
      <alignment vertical="center"/>
    </xf>
    <xf numFmtId="176" fontId="1" fillId="0" borderId="0" applyFont="0" applyFill="0" applyBorder="0" applyAlignment="0" applyProtection="0">
      <alignment vertical="center"/>
    </xf>
    <xf numFmtId="177" fontId="1" fillId="0" borderId="0" applyFont="0" applyFill="0" applyBorder="0" applyAlignment="0" applyProtection="0">
      <alignment vertical="center"/>
    </xf>
    <xf numFmtId="0" fontId="1" fillId="0" borderId="0" applyNumberFormat="0" applyBorder="0" applyProtection="0"/>
    <xf numFmtId="0" fontId="1" fillId="0" borderId="0" applyNumberFormat="0" applyBorder="0" applyProtection="0"/>
    <xf numFmtId="0" fontId="1" fillId="0" borderId="0" applyNumberFormat="0" applyBorder="0" applyProtection="0"/>
    <xf numFmtId="0" fontId="1" fillId="0" borderId="0" applyNumberFormat="0" applyBorder="0" applyProtection="0">
      <alignment vertical="center"/>
    </xf>
    <xf numFmtId="0" fontId="1" fillId="0" borderId="0" applyNumberFormat="0" applyBorder="0" applyProtection="0"/>
    <xf numFmtId="0" fontId="1" fillId="0" borderId="0" applyNumberFormat="0" applyBorder="0" applyProtection="0">
      <alignment vertical="center"/>
    </xf>
    <xf numFmtId="176" fontId="1" fillId="0" borderId="0" applyFont="0" applyFill="0" applyBorder="0" applyAlignment="0" applyProtection="0">
      <alignment vertical="center"/>
    </xf>
    <xf numFmtId="176" fontId="1" fillId="0" borderId="0" applyFont="0" applyFill="0" applyBorder="0" applyAlignment="0" applyProtection="0">
      <alignment vertical="center"/>
    </xf>
    <xf numFmtId="0" fontId="2" fillId="0" borderId="0" applyNumberFormat="0" applyBorder="0" applyProtection="0"/>
    <xf numFmtId="178" fontId="1" fillId="0" borderId="0" applyFont="0" applyFill="0" applyBorder="0" applyAlignment="0" applyProtection="0">
      <alignment vertical="center"/>
    </xf>
    <xf numFmtId="0" fontId="3" fillId="0" borderId="0" applyNumberFormat="0" applyFill="0" applyBorder="0" applyAlignment="0" applyProtection="0">
      <alignment vertical="center"/>
    </xf>
    <xf numFmtId="183" fontId="4" fillId="0" borderId="0" applyBorder="0" applyAlignment="0" applyProtection="0">
      <alignment vertical="center"/>
    </xf>
    <xf numFmtId="184" fontId="1" fillId="0" borderId="0" applyFont="0" applyFill="0" applyBorder="0" applyProtection="0">
      <alignment horizontal="center" vertical="center"/>
    </xf>
    <xf numFmtId="182" fontId="5" fillId="0" borderId="0" applyBorder="0" applyProtection="0"/>
    <xf numFmtId="0" fontId="6" fillId="0" borderId="0" applyNumberFormat="0" applyBorder="0" applyProtection="0"/>
    <xf numFmtId="0" fontId="54" fillId="0" borderId="0"/>
  </cellStyleXfs>
  <cellXfs count="285">
    <xf numFmtId="0" fontId="0" fillId="0" borderId="0" xfId="0">
      <alignment vertical="center"/>
    </xf>
    <xf numFmtId="0" fontId="8" fillId="0" borderId="0" xfId="0" applyFont="1">
      <alignment vertical="center"/>
    </xf>
    <xf numFmtId="0" fontId="8" fillId="0" borderId="9" xfId="0" applyFont="1" applyBorder="1">
      <alignment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181" fontId="8" fillId="0" borderId="0" xfId="0" applyNumberFormat="1" applyFont="1">
      <alignment vertical="center"/>
    </xf>
    <xf numFmtId="0" fontId="8" fillId="0" borderId="15" xfId="0" applyFont="1" applyBorder="1" applyAlignment="1">
      <alignment vertical="center"/>
    </xf>
    <xf numFmtId="0" fontId="8" fillId="0" borderId="0" xfId="0" applyFont="1" applyAlignment="1">
      <alignment vertical="center"/>
    </xf>
    <xf numFmtId="0" fontId="8" fillId="0" borderId="15" xfId="0" applyFont="1" applyBorder="1">
      <alignment vertical="center"/>
    </xf>
    <xf numFmtId="0" fontId="8" fillId="0" borderId="15" xfId="0" applyFont="1" applyBorder="1" applyAlignment="1">
      <alignment horizontal="center" vertical="center"/>
    </xf>
    <xf numFmtId="179" fontId="8" fillId="0" borderId="15" xfId="1" applyNumberFormat="1" applyFont="1" applyBorder="1">
      <alignment vertical="center"/>
    </xf>
    <xf numFmtId="0" fontId="11" fillId="0" borderId="15" xfId="0" applyFont="1" applyBorder="1" applyAlignment="1">
      <alignment vertical="center" wrapText="1"/>
    </xf>
    <xf numFmtId="179" fontId="8" fillId="0" borderId="15" xfId="1" applyNumberFormat="1" applyFont="1" applyBorder="1" applyAlignment="1">
      <alignment horizontal="center" vertical="center"/>
    </xf>
    <xf numFmtId="0" fontId="7" fillId="0" borderId="0" xfId="0" applyFont="1" applyAlignment="1">
      <alignment horizontal="center" vertical="center"/>
    </xf>
    <xf numFmtId="0" fontId="10" fillId="0" borderId="0" xfId="0" applyFont="1">
      <alignment vertical="center"/>
    </xf>
    <xf numFmtId="0" fontId="8" fillId="0" borderId="0" xfId="0" applyFont="1" applyAlignment="1">
      <alignment horizontal="center" vertical="center"/>
    </xf>
    <xf numFmtId="0" fontId="14" fillId="0" borderId="18" xfId="0" applyFont="1" applyBorder="1" applyAlignment="1">
      <alignment horizontal="center" vertical="center" wrapText="1"/>
    </xf>
    <xf numFmtId="0" fontId="15" fillId="0" borderId="0" xfId="0" applyFont="1" applyAlignment="1">
      <alignment horizontal="center" vertical="center"/>
    </xf>
    <xf numFmtId="0" fontId="17" fillId="0" borderId="0" xfId="0" applyFont="1">
      <alignment vertical="center"/>
    </xf>
    <xf numFmtId="0" fontId="8" fillId="0" borderId="20" xfId="0" applyFont="1" applyBorder="1" applyAlignment="1">
      <alignment horizontal="justify" vertical="center" wrapText="1"/>
    </xf>
    <xf numFmtId="0" fontId="8" fillId="0" borderId="21" xfId="0" applyFont="1" applyBorder="1" applyAlignment="1">
      <alignment horizontal="justify" vertical="center" wrapText="1"/>
    </xf>
    <xf numFmtId="0" fontId="8" fillId="0" borderId="21" xfId="0" applyFont="1" applyBorder="1" applyAlignment="1">
      <alignment vertical="center" wrapText="1"/>
    </xf>
    <xf numFmtId="0" fontId="8" fillId="0" borderId="24" xfId="0" applyFont="1" applyBorder="1" applyAlignment="1">
      <alignment horizontal="justify" vertical="center" wrapText="1"/>
    </xf>
    <xf numFmtId="0" fontId="0" fillId="0" borderId="0" xfId="0" applyAlignment="1">
      <alignment horizontal="center" vertical="center"/>
    </xf>
    <xf numFmtId="0" fontId="12" fillId="0" borderId="0" xfId="0" applyFont="1">
      <alignment vertical="center"/>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15" fillId="0" borderId="21" xfId="0" applyFont="1" applyBorder="1" applyAlignment="1">
      <alignment horizontal="center" vertical="center" wrapText="1"/>
    </xf>
    <xf numFmtId="0" fontId="17" fillId="0" borderId="25" xfId="0" applyFont="1" applyBorder="1" applyAlignment="1">
      <alignment vertical="center" wrapText="1"/>
    </xf>
    <xf numFmtId="0" fontId="17" fillId="0" borderId="25" xfId="0" applyFont="1" applyBorder="1" applyAlignment="1">
      <alignment horizontal="right" vertical="center" wrapText="1"/>
    </xf>
    <xf numFmtId="0" fontId="8" fillId="0" borderId="28" xfId="0" applyFont="1" applyBorder="1" applyAlignment="1">
      <alignment horizontal="center" vertical="center" wrapText="1"/>
    </xf>
    <xf numFmtId="0" fontId="17" fillId="0" borderId="29" xfId="0" applyFont="1" applyBorder="1" applyAlignment="1">
      <alignment horizontal="right" vertical="center" wrapText="1"/>
    </xf>
    <xf numFmtId="0" fontId="8" fillId="0" borderId="18" xfId="0" applyFont="1" applyBorder="1" applyAlignment="1">
      <alignment horizontal="center" vertical="center" wrapText="1"/>
    </xf>
    <xf numFmtId="0" fontId="17" fillId="0" borderId="29" xfId="0" applyFont="1" applyBorder="1" applyAlignment="1">
      <alignment vertical="center" wrapText="1"/>
    </xf>
    <xf numFmtId="0" fontId="17" fillId="0" borderId="29" xfId="0" applyFont="1" applyBorder="1" applyAlignment="1">
      <alignment horizontal="center" vertical="center" wrapText="1"/>
    </xf>
    <xf numFmtId="0" fontId="15" fillId="0" borderId="29" xfId="0" applyFont="1" applyBorder="1" applyAlignment="1">
      <alignment vertical="center" wrapText="1"/>
    </xf>
    <xf numFmtId="9" fontId="8" fillId="0" borderId="21" xfId="0" applyNumberFormat="1" applyFont="1" applyBorder="1" applyAlignment="1">
      <alignment horizontal="center" vertical="center" wrapText="1"/>
    </xf>
    <xf numFmtId="0" fontId="21" fillId="0" borderId="0" xfId="0" applyFont="1">
      <alignment vertical="center"/>
    </xf>
    <xf numFmtId="0" fontId="8" fillId="0" borderId="18" xfId="0" applyFont="1" applyBorder="1" applyAlignment="1">
      <alignment vertical="center" wrapText="1"/>
    </xf>
    <xf numFmtId="0" fontId="15" fillId="0" borderId="0" xfId="0" applyFont="1" applyAlignment="1">
      <alignment horizontal="justify" vertical="center"/>
    </xf>
    <xf numFmtId="0" fontId="26" fillId="0" borderId="0" xfId="0" applyFont="1" applyAlignment="1">
      <alignment horizontal="center" vertical="center"/>
    </xf>
    <xf numFmtId="0" fontId="26" fillId="0" borderId="19" xfId="0" applyFont="1" applyBorder="1" applyAlignment="1">
      <alignment horizontal="center" vertical="center"/>
    </xf>
    <xf numFmtId="0" fontId="8" fillId="0" borderId="18" xfId="0" applyFont="1" applyBorder="1" applyAlignment="1">
      <alignment vertical="top" wrapText="1"/>
    </xf>
    <xf numFmtId="0" fontId="15" fillId="0" borderId="30" xfId="0" applyFont="1" applyBorder="1" applyAlignment="1">
      <alignment vertical="top" wrapText="1"/>
    </xf>
    <xf numFmtId="0" fontId="8" fillId="0" borderId="0" xfId="0" applyFont="1" applyAlignment="1">
      <alignment vertical="center" wrapText="1"/>
    </xf>
    <xf numFmtId="0" fontId="27" fillId="2" borderId="0" xfId="3" applyFont="1" applyFill="1" applyAlignment="1" applyProtection="1">
      <alignment horizontal="center" vertical="center"/>
    </xf>
    <xf numFmtId="0" fontId="28" fillId="0" borderId="0" xfId="3" applyFont="1" applyFill="1" applyAlignment="1" applyProtection="1"/>
    <xf numFmtId="0" fontId="27" fillId="0" borderId="0" xfId="3" applyFont="1" applyFill="1" applyAlignment="1" applyProtection="1"/>
    <xf numFmtId="0" fontId="27" fillId="2" borderId="0" xfId="3" applyFont="1" applyFill="1" applyAlignment="1" applyProtection="1">
      <alignment horizontal="left" wrapText="1" indent="1"/>
    </xf>
    <xf numFmtId="182" fontId="30" fillId="0" borderId="0" xfId="3" applyNumberFormat="1" applyFont="1" applyFill="1" applyAlignment="1" applyProtection="1">
      <alignment horizontal="center" vertical="center" wrapText="1"/>
    </xf>
    <xf numFmtId="0" fontId="27" fillId="2" borderId="33" xfId="3" applyFont="1" applyFill="1" applyBorder="1" applyAlignment="1" applyProtection="1">
      <alignment horizontal="center" vertical="center"/>
    </xf>
    <xf numFmtId="0" fontId="27" fillId="2" borderId="0" xfId="3" applyFont="1" applyFill="1" applyAlignment="1" applyProtection="1">
      <alignment horizontal="center" vertical="center" wrapText="1"/>
    </xf>
    <xf numFmtId="0" fontId="27" fillId="0" borderId="0" xfId="3" applyFont="1" applyFill="1" applyAlignment="1" applyProtection="1">
      <alignment horizontal="center" vertical="center" wrapText="1"/>
    </xf>
    <xf numFmtId="0" fontId="27" fillId="0" borderId="0" xfId="3" applyFont="1" applyFill="1" applyAlignment="1" applyProtection="1">
      <alignment vertical="center"/>
    </xf>
    <xf numFmtId="0" fontId="27" fillId="0" borderId="0" xfId="3" applyFont="1" applyFill="1" applyAlignment="1" applyProtection="1">
      <alignment horizontal="center" vertical="center"/>
    </xf>
    <xf numFmtId="0" fontId="28" fillId="2" borderId="0" xfId="3" applyFont="1" applyFill="1" applyAlignment="1" applyProtection="1">
      <alignment horizontal="center" vertical="center"/>
    </xf>
    <xf numFmtId="0" fontId="28" fillId="2" borderId="0" xfId="3" applyFont="1" applyFill="1" applyAlignment="1" applyProtection="1">
      <alignment horizontal="left" wrapText="1" indent="1"/>
    </xf>
    <xf numFmtId="0" fontId="31" fillId="0" borderId="0" xfId="3" applyFont="1" applyFill="1" applyAlignment="1" applyProtection="1">
      <alignment horizontal="center" vertical="center" wrapText="1"/>
    </xf>
    <xf numFmtId="0" fontId="0" fillId="2" borderId="0" xfId="3" applyFont="1" applyFill="1" applyAlignment="1" applyProtection="1"/>
    <xf numFmtId="0" fontId="0" fillId="2" borderId="0" xfId="3" applyFont="1" applyFill="1" applyAlignment="1" applyProtection="1">
      <alignment horizontal="right"/>
    </xf>
    <xf numFmtId="0" fontId="0" fillId="2" borderId="0" xfId="3" applyFont="1" applyFill="1" applyAlignment="1" applyProtection="1">
      <alignment horizontal="left" vertical="center" wrapText="1" indent="1"/>
    </xf>
    <xf numFmtId="0" fontId="32" fillId="0" borderId="0" xfId="0" applyFont="1" applyFill="1" applyAlignment="1">
      <alignment horizontal="left"/>
    </xf>
    <xf numFmtId="0" fontId="33" fillId="0" borderId="0" xfId="0" applyFont="1">
      <alignment vertical="center"/>
    </xf>
    <xf numFmtId="0" fontId="3" fillId="0" borderId="15" xfId="13" applyFont="1" applyBorder="1" applyAlignment="1"/>
    <xf numFmtId="0" fontId="0" fillId="0" borderId="0" xfId="0" applyFont="1">
      <alignment vertical="center"/>
    </xf>
    <xf numFmtId="0" fontId="34" fillId="0" borderId="0" xfId="0" applyFont="1" applyAlignment="1">
      <alignment horizontal="left" vertical="center"/>
    </xf>
    <xf numFmtId="0" fontId="35" fillId="0" borderId="0" xfId="0" applyFont="1" applyAlignment="1">
      <alignment horizontal="right"/>
    </xf>
    <xf numFmtId="0" fontId="15" fillId="0" borderId="15" xfId="0" applyFont="1" applyBorder="1" applyAlignment="1">
      <alignment horizontal="center" vertical="center"/>
    </xf>
    <xf numFmtId="0" fontId="36" fillId="0" borderId="15" xfId="0" applyFont="1" applyBorder="1">
      <alignment vertical="center"/>
    </xf>
    <xf numFmtId="0" fontId="37" fillId="0" borderId="15" xfId="0" applyFont="1" applyBorder="1" applyAlignment="1">
      <alignment horizontal="center"/>
    </xf>
    <xf numFmtId="0" fontId="38" fillId="0" borderId="0" xfId="13" applyFont="1" applyAlignment="1"/>
    <xf numFmtId="0" fontId="3" fillId="0" borderId="0" xfId="13" applyFont="1" applyAlignment="1"/>
    <xf numFmtId="0" fontId="35" fillId="0" borderId="15" xfId="0" applyFont="1" applyBorder="1">
      <alignment vertical="center"/>
    </xf>
    <xf numFmtId="0" fontId="35" fillId="0" borderId="15" xfId="0" applyFont="1" applyBorder="1" applyAlignment="1">
      <alignment horizontal="center"/>
    </xf>
    <xf numFmtId="0" fontId="40" fillId="0" borderId="15" xfId="0" applyFont="1" applyBorder="1">
      <alignment vertical="center"/>
    </xf>
    <xf numFmtId="0" fontId="40" fillId="0" borderId="15" xfId="0" applyFont="1" applyBorder="1" applyAlignment="1">
      <alignment horizontal="center"/>
    </xf>
    <xf numFmtId="0" fontId="39" fillId="0" borderId="15" xfId="0" applyFont="1" applyBorder="1">
      <alignment vertical="center"/>
    </xf>
    <xf numFmtId="0" fontId="42" fillId="0" borderId="15" xfId="0" applyFont="1" applyBorder="1">
      <alignment vertical="center"/>
    </xf>
    <xf numFmtId="0" fontId="39" fillId="0" borderId="15" xfId="0" applyFont="1" applyBorder="1" applyAlignment="1">
      <alignment horizontal="center"/>
    </xf>
    <xf numFmtId="0" fontId="43" fillId="0" borderId="15" xfId="0" applyFont="1" applyBorder="1">
      <alignment vertical="center"/>
    </xf>
    <xf numFmtId="0" fontId="35" fillId="0" borderId="15" xfId="0" applyFont="1" applyBorder="1" applyAlignment="1">
      <alignment horizontal="left"/>
    </xf>
    <xf numFmtId="0" fontId="0" fillId="0" borderId="15" xfId="0" applyFont="1" applyBorder="1">
      <alignment vertical="center"/>
    </xf>
    <xf numFmtId="0" fontId="40" fillId="0" borderId="15" xfId="0" applyFont="1" applyBorder="1" applyAlignment="1">
      <alignment horizontal="left"/>
    </xf>
    <xf numFmtId="0" fontId="35" fillId="0" borderId="15" xfId="0" applyFont="1" applyBorder="1" applyAlignment="1">
      <alignment wrapText="1"/>
    </xf>
    <xf numFmtId="0" fontId="47" fillId="0" borderId="15" xfId="0" applyFont="1" applyBorder="1" applyAlignment="1">
      <alignment horizontal="center"/>
    </xf>
    <xf numFmtId="0" fontId="29" fillId="0" borderId="0" xfId="0" applyFont="1">
      <alignment vertical="center"/>
    </xf>
    <xf numFmtId="0" fontId="48" fillId="0" borderId="15" xfId="0" applyFont="1" applyBorder="1">
      <alignment vertical="center"/>
    </xf>
    <xf numFmtId="0" fontId="48" fillId="0" borderId="15" xfId="0" applyFont="1" applyBorder="1" applyAlignment="1">
      <alignment horizontal="center"/>
    </xf>
    <xf numFmtId="0" fontId="49" fillId="0" borderId="0" xfId="0" applyFont="1">
      <alignment vertical="center"/>
    </xf>
    <xf numFmtId="0" fontId="40" fillId="0" borderId="11" xfId="0" applyFont="1" applyBorder="1">
      <alignment vertical="center"/>
    </xf>
    <xf numFmtId="0" fontId="40" fillId="0" borderId="10" xfId="0" applyFont="1" applyBorder="1" applyAlignment="1">
      <alignment horizontal="center"/>
    </xf>
    <xf numFmtId="0" fontId="35" fillId="0" borderId="0" xfId="0" applyFont="1" applyAlignment="1">
      <alignment horizontal="center"/>
    </xf>
    <xf numFmtId="0" fontId="50" fillId="0" borderId="0" xfId="0" applyFont="1">
      <alignment vertical="center"/>
    </xf>
    <xf numFmtId="0" fontId="4" fillId="0" borderId="0" xfId="0" applyFont="1">
      <alignment vertical="center"/>
    </xf>
    <xf numFmtId="0" fontId="51" fillId="0" borderId="0" xfId="4" applyFont="1" applyFill="1" applyAlignment="1" applyProtection="1"/>
    <xf numFmtId="0" fontId="0" fillId="0" borderId="0" xfId="4" applyFont="1" applyFill="1" applyAlignment="1" applyProtection="1"/>
    <xf numFmtId="0" fontId="49" fillId="0" borderId="0" xfId="4" applyFont="1" applyFill="1" applyAlignment="1" applyProtection="1"/>
    <xf numFmtId="0" fontId="34" fillId="0" borderId="0" xfId="4" applyFont="1" applyFill="1" applyAlignment="1" applyProtection="1">
      <alignment horizontal="left" vertical="center"/>
    </xf>
    <xf numFmtId="0" fontId="52" fillId="0" borderId="0" xfId="4" applyFont="1" applyFill="1" applyAlignment="1" applyProtection="1">
      <alignment horizontal="left" vertical="center"/>
    </xf>
    <xf numFmtId="0" fontId="35" fillId="0" borderId="0" xfId="4" applyFont="1" applyFill="1" applyAlignment="1" applyProtection="1">
      <alignment horizontal="right"/>
    </xf>
    <xf numFmtId="0" fontId="15" fillId="0" borderId="34" xfId="4" applyFont="1" applyFill="1" applyBorder="1" applyAlignment="1" applyProtection="1">
      <alignment horizontal="center" vertical="center"/>
    </xf>
    <xf numFmtId="0" fontId="15" fillId="0" borderId="32" xfId="4" applyFont="1" applyFill="1" applyBorder="1" applyAlignment="1" applyProtection="1">
      <alignment horizontal="center" vertical="center"/>
    </xf>
    <xf numFmtId="0" fontId="35" fillId="0" borderId="1" xfId="4" applyFont="1" applyFill="1" applyBorder="1" applyAlignment="1" applyProtection="1"/>
    <xf numFmtId="0" fontId="35" fillId="0" borderId="35" xfId="4" applyFont="1" applyFill="1" applyBorder="1" applyAlignment="1" applyProtection="1">
      <alignment horizontal="center"/>
    </xf>
    <xf numFmtId="0" fontId="53" fillId="0" borderId="0" xfId="13" applyFont="1" applyAlignment="1"/>
    <xf numFmtId="0" fontId="35" fillId="0" borderId="11" xfId="4" applyFont="1" applyFill="1" applyBorder="1" applyAlignment="1" applyProtection="1"/>
    <xf numFmtId="0" fontId="35" fillId="0" borderId="10" xfId="4" applyFont="1" applyFill="1" applyBorder="1" applyAlignment="1" applyProtection="1">
      <alignment horizontal="center"/>
    </xf>
    <xf numFmtId="0" fontId="39" fillId="0" borderId="11" xfId="4" applyFont="1" applyFill="1" applyBorder="1" applyAlignment="1" applyProtection="1"/>
    <xf numFmtId="0" fontId="35" fillId="0" borderId="5" xfId="4" applyFont="1" applyFill="1" applyBorder="1" applyAlignment="1" applyProtection="1"/>
    <xf numFmtId="0" fontId="35" fillId="0" borderId="17" xfId="4" applyFont="1" applyFill="1" applyBorder="1" applyAlignment="1" applyProtection="1">
      <alignment horizontal="center"/>
    </xf>
    <xf numFmtId="0" fontId="35" fillId="0" borderId="0" xfId="4" applyFont="1" applyFill="1" applyAlignment="1" applyProtection="1"/>
    <xf numFmtId="0" fontId="39" fillId="0" borderId="0" xfId="4" applyFont="1" applyFill="1" applyAlignment="1" applyProtection="1">
      <alignment horizontal="right"/>
    </xf>
    <xf numFmtId="0" fontId="39" fillId="0" borderId="0" xfId="4" applyFont="1" applyFill="1" applyAlignment="1" applyProtection="1"/>
    <xf numFmtId="0" fontId="55" fillId="3" borderId="0" xfId="18" applyFont="1" applyFill="1" applyBorder="1"/>
    <xf numFmtId="0" fontId="56" fillId="3" borderId="0" xfId="18" applyFont="1" applyFill="1" applyBorder="1" applyAlignment="1">
      <alignment horizontal="center" vertical="center"/>
    </xf>
    <xf numFmtId="0" fontId="57" fillId="3" borderId="0" xfId="18" applyFont="1" applyFill="1" applyBorder="1" applyAlignment="1">
      <alignment horizontal="right" vertical="center"/>
    </xf>
    <xf numFmtId="0" fontId="56" fillId="3" borderId="0" xfId="18" applyFont="1" applyFill="1" applyBorder="1"/>
    <xf numFmtId="0" fontId="58" fillId="4" borderId="39" xfId="18" applyFont="1" applyFill="1" applyBorder="1" applyAlignment="1">
      <alignment horizontal="center" vertical="center" wrapText="1"/>
    </xf>
    <xf numFmtId="0" fontId="58" fillId="4" borderId="40" xfId="18" applyFont="1" applyFill="1" applyBorder="1" applyAlignment="1">
      <alignment horizontal="center" vertical="center" wrapText="1"/>
    </xf>
    <xf numFmtId="0" fontId="56" fillId="3" borderId="0" xfId="18" applyFont="1" applyFill="1" applyBorder="1" applyAlignment="1">
      <alignment vertical="center"/>
    </xf>
    <xf numFmtId="0" fontId="59" fillId="5" borderId="39" xfId="18" applyFont="1" applyFill="1" applyBorder="1" applyAlignment="1">
      <alignment horizontal="center" vertical="center" wrapText="1"/>
    </xf>
    <xf numFmtId="0" fontId="59" fillId="5" borderId="40" xfId="18" applyFont="1" applyFill="1" applyBorder="1" applyAlignment="1">
      <alignment horizontal="center" vertical="center" wrapText="1"/>
    </xf>
    <xf numFmtId="0" fontId="59" fillId="5" borderId="40" xfId="18" applyFont="1" applyFill="1" applyBorder="1" applyAlignment="1">
      <alignment horizontal="left" vertical="center" wrapText="1"/>
    </xf>
    <xf numFmtId="185" fontId="58" fillId="5" borderId="41" xfId="18" applyNumberFormat="1" applyFont="1" applyFill="1" applyBorder="1" applyAlignment="1">
      <alignment horizontal="center" vertical="center"/>
    </xf>
    <xf numFmtId="0" fontId="60" fillId="0" borderId="0" xfId="18" applyFont="1" applyFill="1" applyBorder="1"/>
    <xf numFmtId="0" fontId="58" fillId="6" borderId="39" xfId="18" applyFont="1" applyFill="1" applyBorder="1" applyAlignment="1">
      <alignment horizontal="center" vertical="center" wrapText="1"/>
    </xf>
    <xf numFmtId="0" fontId="58" fillId="6" borderId="40" xfId="18" applyFont="1" applyFill="1" applyBorder="1" applyAlignment="1">
      <alignment horizontal="center" vertical="center" wrapText="1"/>
    </xf>
    <xf numFmtId="0" fontId="58" fillId="6" borderId="40" xfId="18" applyFont="1" applyFill="1" applyBorder="1" applyAlignment="1">
      <alignment horizontal="left" vertical="center" wrapText="1"/>
    </xf>
    <xf numFmtId="185" fontId="58" fillId="6" borderId="41" xfId="18" applyNumberFormat="1" applyFont="1" applyFill="1" applyBorder="1" applyAlignment="1">
      <alignment horizontal="center" vertical="center"/>
    </xf>
    <xf numFmtId="0" fontId="56" fillId="0" borderId="0" xfId="18" applyFont="1" applyFill="1" applyBorder="1"/>
    <xf numFmtId="0" fontId="58" fillId="3" borderId="39" xfId="18" applyFont="1" applyFill="1" applyBorder="1" applyAlignment="1">
      <alignment horizontal="center" vertical="center"/>
    </xf>
    <xf numFmtId="0" fontId="58" fillId="3" borderId="40" xfId="18" applyFont="1" applyFill="1" applyBorder="1" applyAlignment="1">
      <alignment horizontal="center" vertical="center"/>
    </xf>
    <xf numFmtId="0" fontId="58" fillId="3" borderId="40" xfId="18" applyFont="1" applyFill="1" applyBorder="1" applyAlignment="1">
      <alignment horizontal="left" vertical="center" wrapText="1" indent="1"/>
    </xf>
    <xf numFmtId="185" fontId="58" fillId="0" borderId="41" xfId="18" applyNumberFormat="1" applyFont="1" applyFill="1" applyBorder="1" applyAlignment="1">
      <alignment horizontal="center" vertical="center"/>
    </xf>
    <xf numFmtId="0" fontId="58" fillId="0" borderId="40" xfId="18" applyFont="1" applyFill="1" applyBorder="1" applyAlignment="1">
      <alignment horizontal="left" vertical="center" wrapText="1" indent="1"/>
    </xf>
    <xf numFmtId="0" fontId="58" fillId="6" borderId="40" xfId="18" applyFont="1" applyFill="1" applyBorder="1" applyAlignment="1">
      <alignment horizontal="center" vertical="center"/>
    </xf>
    <xf numFmtId="0" fontId="58" fillId="0" borderId="40" xfId="18" applyFont="1" applyFill="1" applyBorder="1" applyAlignment="1">
      <alignment horizontal="center" vertical="center" wrapText="1"/>
    </xf>
    <xf numFmtId="0" fontId="56" fillId="0" borderId="0" xfId="18" applyFont="1" applyFill="1" applyBorder="1" applyAlignment="1">
      <alignment horizontal="left" indent="1"/>
    </xf>
    <xf numFmtId="0" fontId="58" fillId="0" borderId="39" xfId="18" applyFont="1" applyFill="1" applyBorder="1" applyAlignment="1">
      <alignment horizontal="center" vertical="center" wrapText="1"/>
    </xf>
    <xf numFmtId="0" fontId="58" fillId="0" borderId="40" xfId="18" applyFont="1" applyFill="1" applyBorder="1" applyAlignment="1">
      <alignment horizontal="left" vertical="center" wrapText="1"/>
    </xf>
    <xf numFmtId="0" fontId="58" fillId="0" borderId="40" xfId="18" applyFont="1" applyFill="1" applyBorder="1" applyAlignment="1">
      <alignment horizontal="center" vertical="center"/>
    </xf>
    <xf numFmtId="0" fontId="56" fillId="0" borderId="0" xfId="18" applyFont="1" applyFill="1" applyBorder="1" applyAlignment="1">
      <alignment horizontal="right"/>
    </xf>
    <xf numFmtId="0" fontId="58" fillId="0" borderId="39" xfId="18" applyFont="1" applyFill="1" applyBorder="1" applyAlignment="1">
      <alignment horizontal="center" vertical="center"/>
    </xf>
    <xf numFmtId="0" fontId="58" fillId="3" borderId="40" xfId="18" applyFont="1" applyFill="1" applyBorder="1" applyAlignment="1">
      <alignment horizontal="left" vertical="center" wrapText="1" indent="2"/>
    </xf>
    <xf numFmtId="0" fontId="58" fillId="6" borderId="42" xfId="18" applyFont="1" applyFill="1" applyBorder="1" applyAlignment="1">
      <alignment horizontal="center" vertical="center" wrapText="1"/>
    </xf>
    <xf numFmtId="0" fontId="58" fillId="6" borderId="43" xfId="18" applyFont="1" applyFill="1" applyBorder="1" applyAlignment="1">
      <alignment horizontal="center" vertical="center" wrapText="1"/>
    </xf>
    <xf numFmtId="0" fontId="58" fillId="6" borderId="43" xfId="18" applyFont="1" applyFill="1" applyBorder="1" applyAlignment="1">
      <alignment horizontal="left" vertical="center" wrapText="1"/>
    </xf>
    <xf numFmtId="185" fontId="58" fillId="6" borderId="44" xfId="18" applyNumberFormat="1" applyFont="1" applyFill="1" applyBorder="1" applyAlignment="1">
      <alignment horizontal="center" vertical="center"/>
    </xf>
    <xf numFmtId="0" fontId="56" fillId="0" borderId="45" xfId="18" applyFont="1" applyFill="1" applyBorder="1" applyAlignment="1">
      <alignment horizontal="justify" vertical="center"/>
    </xf>
    <xf numFmtId="0" fontId="61" fillId="0" borderId="46" xfId="18" applyFont="1" applyFill="1" applyBorder="1" applyAlignment="1">
      <alignment horizontal="left"/>
    </xf>
    <xf numFmtId="0" fontId="66" fillId="0" borderId="46" xfId="18" applyFont="1" applyFill="1" applyBorder="1" applyAlignment="1">
      <alignment horizontal="left"/>
    </xf>
    <xf numFmtId="0" fontId="56" fillId="0" borderId="47" xfId="18" applyFont="1" applyFill="1" applyBorder="1"/>
    <xf numFmtId="0" fontId="55" fillId="0" borderId="0" xfId="18" applyFont="1" applyFill="1" applyBorder="1"/>
    <xf numFmtId="0" fontId="55" fillId="0" borderId="48" xfId="18" applyFont="1" applyFill="1" applyBorder="1"/>
    <xf numFmtId="0" fontId="67" fillId="3" borderId="0" xfId="0" applyFont="1" applyFill="1" applyBorder="1" applyAlignment="1">
      <alignment vertical="center" wrapText="1"/>
    </xf>
    <xf numFmtId="0" fontId="57" fillId="3" borderId="0" xfId="0" applyFont="1" applyFill="1" applyBorder="1">
      <alignment vertical="center"/>
    </xf>
    <xf numFmtId="0" fontId="57" fillId="3" borderId="0" xfId="0" applyFont="1" applyFill="1" applyBorder="1" applyAlignment="1"/>
    <xf numFmtId="0" fontId="56" fillId="3" borderId="0" xfId="0" applyFont="1" applyFill="1" applyBorder="1">
      <alignment vertical="center"/>
    </xf>
    <xf numFmtId="186" fontId="56" fillId="3" borderId="39" xfId="0" applyNumberFormat="1" applyFont="1" applyFill="1" applyBorder="1" applyAlignment="1">
      <alignment horizontal="center" vertical="center"/>
    </xf>
    <xf numFmtId="0" fontId="56" fillId="3" borderId="40" xfId="0" applyFont="1" applyFill="1" applyBorder="1" applyAlignment="1">
      <alignment horizontal="left" vertical="center" wrapText="1" indent="1"/>
    </xf>
    <xf numFmtId="0" fontId="56" fillId="3" borderId="41" xfId="0" applyFont="1" applyFill="1" applyBorder="1" applyAlignment="1">
      <alignment horizontal="center" vertical="center"/>
    </xf>
    <xf numFmtId="0" fontId="56" fillId="0" borderId="40" xfId="0" applyFont="1" applyFill="1" applyBorder="1" applyAlignment="1">
      <alignment horizontal="left" vertical="center" wrapText="1" indent="1"/>
    </xf>
    <xf numFmtId="0" fontId="56" fillId="0" borderId="0" xfId="0" applyFont="1" applyFill="1" applyBorder="1">
      <alignment vertical="center"/>
    </xf>
    <xf numFmtId="186" fontId="56" fillId="3" borderId="52" xfId="0" applyNumberFormat="1" applyFont="1" applyFill="1" applyBorder="1" applyAlignment="1">
      <alignment horizontal="center" vertical="center"/>
    </xf>
    <xf numFmtId="0" fontId="56" fillId="3" borderId="53" xfId="0" applyFont="1" applyFill="1" applyBorder="1" applyAlignment="1">
      <alignment horizontal="left" vertical="center" wrapText="1" indent="1"/>
    </xf>
    <xf numFmtId="0" fontId="56" fillId="3" borderId="54" xfId="0" applyFont="1" applyFill="1" applyBorder="1" applyAlignment="1">
      <alignment horizontal="center" vertical="center"/>
    </xf>
    <xf numFmtId="186" fontId="58" fillId="6" borderId="42" xfId="0" applyNumberFormat="1" applyFont="1" applyFill="1" applyBorder="1" applyAlignment="1">
      <alignment horizontal="center" vertical="center"/>
    </xf>
    <xf numFmtId="0" fontId="58" fillId="6" borderId="43" xfId="0" applyFont="1" applyFill="1" applyBorder="1" applyAlignment="1">
      <alignment horizontal="left" vertical="center" wrapText="1" indent="1"/>
    </xf>
    <xf numFmtId="187" fontId="58" fillId="6" borderId="43" xfId="0" applyNumberFormat="1" applyFont="1" applyFill="1" applyBorder="1" applyAlignment="1">
      <alignment horizontal="center" vertical="center"/>
    </xf>
    <xf numFmtId="0" fontId="58" fillId="6" borderId="43" xfId="0" applyFont="1" applyFill="1" applyBorder="1" applyAlignment="1">
      <alignment horizontal="center" vertical="center"/>
    </xf>
    <xf numFmtId="186" fontId="58" fillId="6" borderId="52" xfId="0" applyNumberFormat="1" applyFont="1" applyFill="1" applyBorder="1" applyAlignment="1">
      <alignment horizontal="center" vertical="center"/>
    </xf>
    <xf numFmtId="0" fontId="58" fillId="6" borderId="53" xfId="0" applyFont="1" applyFill="1" applyBorder="1" applyAlignment="1">
      <alignment horizontal="left" vertical="center" wrapText="1" indent="1"/>
    </xf>
    <xf numFmtId="188" fontId="58" fillId="6" borderId="53" xfId="0" applyNumberFormat="1" applyFont="1" applyFill="1" applyBorder="1" applyAlignment="1">
      <alignment horizontal="center" vertical="center"/>
    </xf>
    <xf numFmtId="0" fontId="58" fillId="3" borderId="45" xfId="0" applyFont="1" applyFill="1" applyBorder="1" applyAlignment="1">
      <alignment horizontal="justify" vertical="center"/>
    </xf>
    <xf numFmtId="0" fontId="68" fillId="3" borderId="46" xfId="0" applyFont="1" applyFill="1" applyBorder="1" applyAlignment="1">
      <alignment horizontal="left" vertical="center"/>
    </xf>
    <xf numFmtId="0" fontId="68" fillId="3" borderId="47" xfId="0" applyFont="1" applyFill="1" applyBorder="1" applyAlignment="1">
      <alignment horizontal="left" vertical="center"/>
    </xf>
    <xf numFmtId="0" fontId="0" fillId="0" borderId="15" xfId="0" applyFill="1" applyBorder="1">
      <alignment vertical="center"/>
    </xf>
    <xf numFmtId="179" fontId="8" fillId="0" borderId="10" xfId="1" applyNumberFormat="1" applyFont="1" applyFill="1" applyBorder="1" applyAlignment="1">
      <alignment vertical="center"/>
    </xf>
    <xf numFmtId="0" fontId="0" fillId="0" borderId="5" xfId="0" applyFill="1" applyBorder="1">
      <alignment vertical="center"/>
    </xf>
    <xf numFmtId="0" fontId="0" fillId="0" borderId="16" xfId="0" applyFill="1" applyBorder="1">
      <alignment vertical="center"/>
    </xf>
    <xf numFmtId="0" fontId="0" fillId="0" borderId="17" xfId="0" applyFill="1" applyBorder="1">
      <alignment vertical="center"/>
    </xf>
    <xf numFmtId="179" fontId="12" fillId="0" borderId="10" xfId="1" applyNumberFormat="1" applyFont="1" applyFill="1" applyBorder="1" applyAlignment="1">
      <alignment vertical="center"/>
    </xf>
    <xf numFmtId="0" fontId="8" fillId="0" borderId="11" xfId="0" applyFont="1" applyFill="1" applyBorder="1" applyAlignment="1">
      <alignment horizontal="center" vertical="center"/>
    </xf>
    <xf numFmtId="0" fontId="8" fillId="0" borderId="15"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0" xfId="0" applyFont="1" applyFill="1" applyBorder="1" applyAlignment="1">
      <alignment horizontal="center" vertical="center" wrapText="1"/>
    </xf>
    <xf numFmtId="179" fontId="8" fillId="0" borderId="15" xfId="1" applyNumberFormat="1" applyFont="1" applyFill="1" applyBorder="1" applyAlignment="1">
      <alignment horizontal="center" vertical="center"/>
    </xf>
    <xf numFmtId="0" fontId="8" fillId="0" borderId="15" xfId="0" applyFont="1" applyFill="1" applyBorder="1" applyAlignment="1">
      <alignment vertical="center"/>
    </xf>
    <xf numFmtId="0" fontId="8" fillId="0" borderId="11" xfId="0" applyFont="1" applyFill="1" applyBorder="1" applyAlignment="1">
      <alignment horizontal="center" vertical="center" wrapText="1"/>
    </xf>
    <xf numFmtId="0" fontId="8" fillId="0" borderId="15" xfId="0" applyFont="1" applyFill="1" applyBorder="1" applyAlignment="1">
      <alignment horizontal="left" vertical="center"/>
    </xf>
    <xf numFmtId="0" fontId="8" fillId="0" borderId="11" xfId="0" applyFont="1" applyFill="1" applyBorder="1" applyAlignment="1">
      <alignment horizontal="right" vertical="center"/>
    </xf>
    <xf numFmtId="0" fontId="11" fillId="0" borderId="15" xfId="0" applyFont="1" applyFill="1" applyBorder="1" applyAlignment="1">
      <alignment vertical="center"/>
    </xf>
    <xf numFmtId="0" fontId="8" fillId="0" borderId="10" xfId="0" applyFont="1" applyFill="1" applyBorder="1" applyAlignment="1">
      <alignment horizontal="center" vertical="center"/>
    </xf>
    <xf numFmtId="0" fontId="0" fillId="0" borderId="10" xfId="0" applyFill="1" applyBorder="1">
      <alignment vertical="center"/>
    </xf>
    <xf numFmtId="0" fontId="11" fillId="0" borderId="10" xfId="0" applyFont="1" applyFill="1" applyBorder="1" applyAlignment="1">
      <alignment vertical="center" wrapText="1"/>
    </xf>
    <xf numFmtId="0" fontId="8" fillId="0" borderId="10" xfId="0" applyFont="1" applyFill="1" applyBorder="1" applyAlignment="1">
      <alignment vertical="center"/>
    </xf>
    <xf numFmtId="0" fontId="8" fillId="0" borderId="1" xfId="0" applyFont="1" applyFill="1" applyBorder="1" applyAlignment="1">
      <alignment horizontal="right" vertical="center"/>
    </xf>
    <xf numFmtId="0" fontId="8" fillId="0" borderId="11" xfId="0" applyFont="1" applyFill="1" applyBorder="1" applyAlignment="1">
      <alignment horizontal="right" vertical="center" wrapText="1"/>
    </xf>
    <xf numFmtId="0" fontId="8" fillId="0" borderId="1" xfId="0" applyFont="1" applyFill="1" applyBorder="1" applyAlignment="1">
      <alignment vertical="top"/>
    </xf>
    <xf numFmtId="0" fontId="8" fillId="0" borderId="2" xfId="0" applyFont="1" applyFill="1" applyBorder="1" applyAlignment="1">
      <alignment horizontal="center" vertical="center" wrapText="1"/>
    </xf>
    <xf numFmtId="0" fontId="0" fillId="0" borderId="3" xfId="0" applyFill="1" applyBorder="1">
      <alignment vertical="center"/>
    </xf>
    <xf numFmtId="0" fontId="0" fillId="0" borderId="4" xfId="0" applyFill="1" applyBorder="1">
      <alignment vertical="center"/>
    </xf>
    <xf numFmtId="0" fontId="8" fillId="0" borderId="5" xfId="0" applyFont="1" applyFill="1" applyBorder="1" applyAlignment="1">
      <alignment horizontal="center" vertical="center"/>
    </xf>
    <xf numFmtId="0" fontId="0" fillId="0" borderId="6" xfId="0" applyFill="1" applyBorder="1">
      <alignment vertical="center"/>
    </xf>
    <xf numFmtId="0" fontId="0" fillId="0" borderId="7" xfId="0" applyFill="1" applyBorder="1">
      <alignment vertical="center"/>
    </xf>
    <xf numFmtId="180" fontId="9" fillId="0" borderId="8" xfId="2" applyNumberFormat="1" applyFont="1" applyFill="1" applyBorder="1" applyAlignment="1">
      <alignment vertical="center"/>
    </xf>
    <xf numFmtId="0" fontId="8" fillId="0" borderId="11" xfId="0" applyFont="1" applyFill="1" applyBorder="1" applyAlignment="1">
      <alignment vertical="center"/>
    </xf>
    <xf numFmtId="181" fontId="7" fillId="0" borderId="12" xfId="0" applyNumberFormat="1" applyFont="1" applyFill="1" applyBorder="1" applyAlignment="1">
      <alignment horizontal="right" vertical="center"/>
    </xf>
    <xf numFmtId="0" fontId="15" fillId="0" borderId="8" xfId="0" applyFont="1" applyFill="1" applyBorder="1" applyAlignment="1">
      <alignment horizontal="left" vertical="top" wrapText="1"/>
    </xf>
    <xf numFmtId="0" fontId="10" fillId="0" borderId="0" xfId="0" applyFont="1" applyAlignment="1">
      <alignment horizontal="center" vertical="center"/>
    </xf>
    <xf numFmtId="0" fontId="7" fillId="0" borderId="0" xfId="0" applyFont="1" applyAlignment="1">
      <alignment horizontal="center" vertical="center"/>
    </xf>
    <xf numFmtId="0" fontId="14" fillId="0" borderId="8" xfId="0" applyFont="1" applyFill="1" applyBorder="1" applyAlignment="1">
      <alignment horizontal="center" vertical="center" wrapText="1"/>
    </xf>
    <xf numFmtId="176" fontId="14" fillId="0" borderId="8" xfId="1" applyFont="1" applyFill="1" applyBorder="1" applyAlignment="1">
      <alignment horizontal="justify" vertical="center" wrapText="1"/>
    </xf>
    <xf numFmtId="0" fontId="8" fillId="0" borderId="8" xfId="0" applyFont="1" applyFill="1" applyBorder="1" applyAlignment="1">
      <alignment horizontal="justify" vertical="center" wrapText="1"/>
    </xf>
    <xf numFmtId="0" fontId="8" fillId="0" borderId="8" xfId="0" applyFont="1" applyFill="1" applyBorder="1" applyAlignment="1">
      <alignment horizontal="center" vertical="center" wrapText="1"/>
    </xf>
    <xf numFmtId="0" fontId="21" fillId="0" borderId="22" xfId="0" applyFont="1" applyFill="1" applyBorder="1" applyAlignment="1">
      <alignment horizontal="justify" vertical="center" wrapText="1"/>
    </xf>
    <xf numFmtId="0" fontId="0" fillId="0" borderId="8" xfId="0" applyFill="1" applyBorder="1">
      <alignment vertical="center"/>
    </xf>
    <xf numFmtId="0" fontId="8" fillId="0" borderId="23" xfId="0" applyFont="1" applyFill="1" applyBorder="1" applyAlignment="1">
      <alignment horizontal="justify" vertical="center" wrapText="1"/>
    </xf>
    <xf numFmtId="0" fontId="8" fillId="0" borderId="18" xfId="0" applyFont="1" applyFill="1" applyBorder="1" applyAlignment="1">
      <alignment horizontal="justify" vertical="center" wrapText="1"/>
    </xf>
    <xf numFmtId="0" fontId="8" fillId="0" borderId="8" xfId="0" applyFont="1" applyFill="1" applyBorder="1" applyAlignment="1">
      <alignment vertical="center" wrapText="1"/>
    </xf>
    <xf numFmtId="0" fontId="8" fillId="0" borderId="22" xfId="0" applyFont="1" applyFill="1" applyBorder="1" applyAlignment="1">
      <alignment horizontal="justify" vertical="center" wrapText="1"/>
    </xf>
    <xf numFmtId="0" fontId="21" fillId="0" borderId="18" xfId="0" applyFont="1" applyFill="1" applyBorder="1" applyAlignment="1">
      <alignment horizontal="justify" vertical="center" wrapText="1"/>
    </xf>
    <xf numFmtId="0" fontId="15" fillId="0" borderId="8" xfId="0" applyFont="1" applyFill="1" applyBorder="1" applyAlignment="1">
      <alignment horizontal="left" vertical="center" wrapText="1"/>
    </xf>
    <xf numFmtId="0" fontId="16" fillId="0" borderId="0" xfId="0" applyFont="1" applyAlignment="1">
      <alignment horizontal="center" vertical="center"/>
    </xf>
    <xf numFmtId="0" fontId="9" fillId="0" borderId="0" xfId="0" applyFont="1" applyAlignment="1">
      <alignment horizontal="center" vertical="center"/>
    </xf>
    <xf numFmtId="0" fontId="18" fillId="0" borderId="19" xfId="0" applyFont="1" applyFill="1" applyBorder="1" applyAlignment="1">
      <alignment horizontal="left" vertical="center"/>
    </xf>
    <xf numFmtId="0" fontId="11" fillId="0" borderId="8" xfId="0" applyFont="1" applyFill="1" applyBorder="1" applyAlignment="1">
      <alignment vertical="center" wrapText="1"/>
    </xf>
    <xf numFmtId="0" fontId="21" fillId="0" borderId="0" xfId="0" applyFont="1" applyAlignment="1">
      <alignment horizontal="justify" vertical="center"/>
    </xf>
    <xf numFmtId="179" fontId="26" fillId="0" borderId="27" xfId="1" applyNumberFormat="1" applyFont="1" applyFill="1" applyBorder="1" applyAlignment="1">
      <alignment horizontal="center" vertical="center" wrapText="1"/>
    </xf>
    <xf numFmtId="0" fontId="15" fillId="0" borderId="26" xfId="0" applyFont="1" applyFill="1" applyBorder="1" applyAlignment="1">
      <alignment horizontal="center" vertical="center" wrapText="1"/>
    </xf>
    <xf numFmtId="9" fontId="8" fillId="0" borderId="8" xfId="0" applyNumberFormat="1" applyFont="1" applyFill="1" applyBorder="1" applyAlignment="1">
      <alignment horizontal="center" vertical="center" wrapText="1"/>
    </xf>
    <xf numFmtId="0" fontId="15" fillId="0" borderId="8" xfId="0" applyFont="1" applyFill="1" applyBorder="1" applyAlignment="1">
      <alignment vertical="center" wrapText="1"/>
    </xf>
    <xf numFmtId="0" fontId="23" fillId="0" borderId="0" xfId="0" applyFont="1" applyAlignment="1">
      <alignment horizontal="center" vertical="center"/>
    </xf>
    <xf numFmtId="0" fontId="24" fillId="0" borderId="0" xfId="0" applyFont="1" applyAlignment="1">
      <alignment horizontal="center" vertical="center"/>
    </xf>
    <xf numFmtId="0" fontId="12" fillId="0" borderId="19" xfId="0" applyFont="1" applyFill="1" applyBorder="1" applyAlignment="1">
      <alignment horizontal="center" vertical="center"/>
    </xf>
    <xf numFmtId="0" fontId="15" fillId="0" borderId="8" xfId="0" applyFont="1" applyFill="1" applyBorder="1" applyAlignment="1">
      <alignment horizontal="center" vertical="center" wrapText="1"/>
    </xf>
    <xf numFmtId="0" fontId="15" fillId="0" borderId="23" xfId="0" applyFont="1" applyFill="1" applyBorder="1" applyAlignment="1">
      <alignment vertical="top" wrapText="1"/>
    </xf>
    <xf numFmtId="0" fontId="15" fillId="0" borderId="18" xfId="0" applyFont="1" applyFill="1" applyBorder="1" applyAlignment="1">
      <alignment horizontal="left" vertical="top" wrapText="1" indent="1"/>
    </xf>
    <xf numFmtId="0" fontId="9" fillId="0" borderId="8" xfId="0" applyFont="1" applyFill="1" applyBorder="1" applyAlignment="1">
      <alignment horizontal="center" vertical="center" wrapText="1"/>
    </xf>
    <xf numFmtId="0" fontId="0" fillId="0" borderId="22" xfId="0" applyFill="1" applyBorder="1">
      <alignment vertical="center"/>
    </xf>
    <xf numFmtId="0" fontId="15" fillId="0" borderId="23" xfId="0" applyFont="1" applyFill="1" applyBorder="1" applyAlignment="1">
      <alignment horizontal="left" vertical="top" wrapText="1" indent="1"/>
    </xf>
    <xf numFmtId="0" fontId="15" fillId="0" borderId="30" xfId="0" applyFont="1" applyFill="1" applyBorder="1" applyAlignment="1">
      <alignment horizontal="justify" vertical="top" wrapText="1"/>
    </xf>
    <xf numFmtId="0" fontId="15" fillId="0" borderId="30" xfId="0" applyFont="1" applyFill="1" applyBorder="1" applyAlignment="1">
      <alignment horizontal="left" vertical="top" wrapText="1"/>
    </xf>
    <xf numFmtId="0" fontId="15" fillId="0" borderId="0" xfId="0" applyFont="1" applyAlignment="1">
      <alignment horizontal="left" vertical="center" wrapText="1" shrinkToFit="1"/>
    </xf>
    <xf numFmtId="179" fontId="26" fillId="0" borderId="8" xfId="1" applyNumberFormat="1" applyFont="1" applyFill="1" applyBorder="1" applyAlignment="1">
      <alignment vertical="center" wrapText="1"/>
    </xf>
    <xf numFmtId="0" fontId="15" fillId="0" borderId="8" xfId="0" applyFont="1" applyFill="1" applyBorder="1" applyAlignment="1">
      <alignment horizontal="center" vertical="top" wrapText="1"/>
    </xf>
    <xf numFmtId="0" fontId="15" fillId="0" borderId="31"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26" fillId="0" borderId="0" xfId="0" applyFont="1" applyAlignment="1">
      <alignment horizontal="center" vertical="center"/>
    </xf>
    <xf numFmtId="0" fontId="8" fillId="0" borderId="19" xfId="0" applyFont="1" applyFill="1" applyBorder="1" applyAlignment="1">
      <alignment horizontal="center" vertical="center"/>
    </xf>
    <xf numFmtId="180" fontId="10" fillId="0" borderId="31" xfId="2" applyNumberFormat="1" applyFont="1" applyFill="1" applyBorder="1" applyAlignment="1">
      <alignment horizontal="center" vertical="center" wrapText="1"/>
    </xf>
    <xf numFmtId="0" fontId="15" fillId="0" borderId="20" xfId="0" applyFont="1" applyFill="1" applyBorder="1" applyAlignment="1">
      <alignment horizontal="center" vertical="center" wrapText="1"/>
    </xf>
    <xf numFmtId="0" fontId="61" fillId="3" borderId="48" xfId="18" applyFont="1" applyFill="1" applyBorder="1" applyAlignment="1">
      <alignment horizontal="justify" vertical="top"/>
    </xf>
    <xf numFmtId="0" fontId="61" fillId="3" borderId="0" xfId="18" applyFont="1" applyFill="1" applyBorder="1" applyAlignment="1">
      <alignment horizontal="justify" vertical="top"/>
    </xf>
    <xf numFmtId="0" fontId="61" fillId="3" borderId="49" xfId="18" applyFont="1" applyFill="1" applyBorder="1" applyAlignment="1">
      <alignment horizontal="justify" vertical="top"/>
    </xf>
    <xf numFmtId="49" fontId="61" fillId="3" borderId="48" xfId="18" applyNumberFormat="1" applyFont="1" applyFill="1" applyBorder="1" applyAlignment="1">
      <alignment horizontal="justify" vertical="top" wrapText="1"/>
    </xf>
    <xf numFmtId="49" fontId="61" fillId="3" borderId="0" xfId="18" applyNumberFormat="1" applyFont="1" applyFill="1" applyBorder="1" applyAlignment="1">
      <alignment horizontal="justify" vertical="top" wrapText="1"/>
    </xf>
    <xf numFmtId="49" fontId="61" fillId="3" borderId="49" xfId="18" applyNumberFormat="1" applyFont="1" applyFill="1" applyBorder="1" applyAlignment="1">
      <alignment horizontal="justify" vertical="top" wrapText="1"/>
    </xf>
    <xf numFmtId="49" fontId="61" fillId="3" borderId="50" xfId="18" applyNumberFormat="1" applyFont="1" applyFill="1" applyBorder="1" applyAlignment="1">
      <alignment horizontal="justify" vertical="top" wrapText="1"/>
    </xf>
    <xf numFmtId="49" fontId="61" fillId="3" borderId="51" xfId="18" applyNumberFormat="1" applyFont="1" applyFill="1" applyBorder="1" applyAlignment="1">
      <alignment horizontal="justify" vertical="top" wrapText="1"/>
    </xf>
    <xf numFmtId="0" fontId="55" fillId="3" borderId="0" xfId="18" applyFont="1" applyFill="1" applyBorder="1" applyAlignment="1">
      <alignment horizontal="center" vertical="center"/>
    </xf>
    <xf numFmtId="0" fontId="58" fillId="4" borderId="36" xfId="18" applyFont="1" applyFill="1" applyBorder="1" applyAlignment="1">
      <alignment horizontal="center" vertical="center" wrapText="1"/>
    </xf>
    <xf numFmtId="0" fontId="58" fillId="4" borderId="37" xfId="18" applyFont="1" applyFill="1" applyBorder="1" applyAlignment="1">
      <alignment horizontal="center" vertical="center" wrapText="1"/>
    </xf>
    <xf numFmtId="0" fontId="58" fillId="4" borderId="40" xfId="18" applyFont="1" applyFill="1" applyBorder="1" applyAlignment="1">
      <alignment horizontal="center" vertical="center" wrapText="1"/>
    </xf>
    <xf numFmtId="0" fontId="58" fillId="4" borderId="38" xfId="18" applyFont="1" applyFill="1" applyBorder="1" applyAlignment="1">
      <alignment horizontal="center" vertical="center" wrapText="1"/>
    </xf>
    <xf numFmtId="0" fontId="58" fillId="4" borderId="41" xfId="18" applyFont="1" applyFill="1" applyBorder="1" applyAlignment="1">
      <alignment horizontal="center" vertical="center" wrapText="1"/>
    </xf>
    <xf numFmtId="0" fontId="56" fillId="3" borderId="0" xfId="0" applyFont="1" applyFill="1" applyBorder="1" applyAlignment="1">
      <alignment horizontal="center" vertical="center" wrapText="1"/>
    </xf>
    <xf numFmtId="0" fontId="61" fillId="3" borderId="51" xfId="0" applyFont="1" applyFill="1" applyBorder="1" applyAlignment="1">
      <alignment horizontal="right"/>
    </xf>
    <xf numFmtId="0" fontId="58" fillId="4" borderId="36" xfId="0" applyFont="1" applyFill="1" applyBorder="1" applyAlignment="1">
      <alignment horizontal="center" vertical="center" wrapText="1"/>
    </xf>
    <xf numFmtId="0" fontId="58" fillId="4" borderId="39" xfId="0" applyFont="1" applyFill="1" applyBorder="1" applyAlignment="1">
      <alignment horizontal="center" vertical="center" wrapText="1"/>
    </xf>
    <xf numFmtId="0" fontId="58" fillId="4" borderId="37" xfId="0" applyFont="1" applyFill="1" applyBorder="1" applyAlignment="1">
      <alignment horizontal="center" vertical="center" wrapText="1"/>
    </xf>
    <xf numFmtId="0" fontId="58" fillId="4" borderId="40" xfId="0" applyFont="1" applyFill="1" applyBorder="1" applyAlignment="1">
      <alignment horizontal="center" vertical="center" wrapText="1"/>
    </xf>
    <xf numFmtId="0" fontId="58" fillId="4" borderId="38" xfId="0" applyFont="1" applyFill="1" applyBorder="1" applyAlignment="1">
      <alignment horizontal="center" vertical="center" wrapText="1"/>
    </xf>
    <xf numFmtId="0" fontId="58" fillId="4" borderId="41" xfId="0" applyFont="1" applyFill="1" applyBorder="1" applyAlignment="1">
      <alignment horizontal="center" vertical="center" wrapText="1"/>
    </xf>
    <xf numFmtId="0" fontId="66" fillId="3" borderId="0" xfId="0" applyFont="1" applyFill="1" applyBorder="1" applyAlignment="1">
      <alignment horizontal="left"/>
    </xf>
    <xf numFmtId="0" fontId="61" fillId="3" borderId="0" xfId="0" applyFont="1" applyFill="1" applyBorder="1" applyAlignment="1">
      <alignment horizontal="left" vertical="center"/>
    </xf>
    <xf numFmtId="0" fontId="61" fillId="3" borderId="0" xfId="0" applyFont="1" applyFill="1" applyBorder="1" applyAlignment="1">
      <alignment horizontal="left" vertical="center" wrapText="1"/>
    </xf>
    <xf numFmtId="0" fontId="58" fillId="3" borderId="48" xfId="0" applyFont="1" applyFill="1" applyBorder="1" applyAlignment="1">
      <alignment horizontal="justify" vertical="center" wrapText="1"/>
    </xf>
    <xf numFmtId="0" fontId="69" fillId="0" borderId="0" xfId="0" applyFont="1" applyBorder="1" applyAlignment="1">
      <alignment horizontal="justify" vertical="center" wrapText="1"/>
    </xf>
    <xf numFmtId="0" fontId="69" fillId="0" borderId="49" xfId="0" applyFont="1" applyBorder="1" applyAlignment="1">
      <alignment horizontal="justify" vertical="center" wrapText="1"/>
    </xf>
    <xf numFmtId="0" fontId="58" fillId="3" borderId="50" xfId="0" applyFont="1" applyFill="1" applyBorder="1" applyAlignment="1">
      <alignment horizontal="justify" vertical="center" wrapText="1"/>
    </xf>
    <xf numFmtId="0" fontId="69" fillId="0" borderId="51" xfId="0" applyFont="1" applyBorder="1" applyAlignment="1">
      <alignment horizontal="justify" vertical="center" wrapText="1"/>
    </xf>
    <xf numFmtId="0" fontId="69" fillId="0" borderId="55" xfId="0" applyFont="1" applyBorder="1" applyAlignment="1">
      <alignment horizontal="justify" vertical="center" wrapText="1"/>
    </xf>
    <xf numFmtId="0" fontId="0" fillId="0" borderId="0" xfId="0" applyFont="1" applyAlignment="1">
      <alignment horizontal="left" wrapText="1"/>
    </xf>
  </cellXfs>
  <cellStyles count="19">
    <cellStyle name="eng" xfId="14"/>
    <cellStyle name="lu" xfId="15"/>
    <cellStyle name="Normal - Style1" xfId="16"/>
    <cellStyle name="Normal_Basic Assumptions" xfId="17"/>
    <cellStyle name="一般" xfId="0" builtinId="0" customBuiltin="1"/>
    <cellStyle name="一般 2" xfId="5"/>
    <cellStyle name="一般 3" xfId="6"/>
    <cellStyle name="一般 4" xfId="7"/>
    <cellStyle name="一般 5" xfId="8"/>
    <cellStyle name="一般_1040804-派赴國外出差人員生活費日支數額修正建議表(簽核版)" xfId="18"/>
    <cellStyle name="一般_中央政府各機關派赴國外各地區出差人員生活費日支數額表990903" xfId="4"/>
    <cellStyle name="一般_中央政府各機關派赴國外各地區出國人員生活費日支數額表(1)" xfId="3"/>
    <cellStyle name="千分位" xfId="1" builtinId="3" customBuiltin="1"/>
    <cellStyle name="千分位 2" xfId="9"/>
    <cellStyle name="千分位 5" xfId="10"/>
    <cellStyle name="貨幣" xfId="2" builtinId="4" customBuiltin="1"/>
    <cellStyle name="貨幣[0]_Apply" xfId="12"/>
    <cellStyle name="超連結" xfId="13"/>
    <cellStyle name="樣式 1"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0</xdr:row>
          <xdr:rowOff>0</xdr:rowOff>
        </xdr:from>
        <xdr:to>
          <xdr:col>7</xdr:col>
          <xdr:colOff>923925</xdr:colOff>
          <xdr:row>42</xdr:row>
          <xdr:rowOff>19050</xdr:rowOff>
        </xdr:to>
        <xdr:sp macro="" textlink="">
          <xdr:nvSpPr>
            <xdr:cNvPr id="1025" name="Object 1" hidden="1">
              <a:extLst>
                <a:ext uri="{63B3BB69-23CF-44E3-9099-C40C66FF867C}">
                  <a14:compatExt spid="_x0000_s1025"/>
                </a:ext>
                <a:ext uri="{FF2B5EF4-FFF2-40B4-BE49-F238E27FC236}">
                  <a16:creationId xmlns:a16="http://schemas.microsoft.com/office/drawing/2014/main" xmlns="" id="{00000000-0008-0000-09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11</xdr:col>
      <xdr:colOff>15243</xdr:colOff>
      <xdr:row>0</xdr:row>
      <xdr:rowOff>190496</xdr:rowOff>
    </xdr:from>
    <xdr:ext cx="3276596" cy="3893816"/>
    <xdr:pic>
      <xdr:nvPicPr>
        <xdr:cNvPr id="2" name="Picture 2" descr="1021025">
          <a:extLst>
            <a:ext uri="{FF2B5EF4-FFF2-40B4-BE49-F238E27FC236}">
              <a16:creationId xmlns:a16="http://schemas.microsoft.com/office/drawing/2014/main" xmlns="" id="{00000000-0008-0000-0A00-000002000000}"/>
            </a:ext>
          </a:extLst>
        </xdr:cNvPr>
        <xdr:cNvPicPr>
          <a:picLocks noChangeAspect="1"/>
        </xdr:cNvPicPr>
      </xdr:nvPicPr>
      <xdr:blipFill>
        <a:blip xmlns:r="http://schemas.openxmlformats.org/officeDocument/2006/relationships" r:embed="rId1">
          <a:lum contrast="18000"/>
        </a:blip>
        <a:srcRect/>
        <a:stretch>
          <a:fillRect/>
        </a:stretch>
      </xdr:blipFill>
      <xdr:spPr>
        <a:xfrm>
          <a:off x="6720843" y="190496"/>
          <a:ext cx="3276596" cy="3893816"/>
        </a:xfrm>
        <a:prstGeom prst="rect">
          <a:avLst/>
        </a:prstGeom>
        <a:noFill/>
        <a:ln>
          <a:noFill/>
        </a:ln>
      </xdr:spPr>
    </xdr:pic>
    <xdr:clientData/>
  </xdr:oneCellAnchor>
  <mc:AlternateContent xmlns:mc="http://schemas.openxmlformats.org/markup-compatibility/2006">
    <mc:Choice xmlns:a14="http://schemas.microsoft.com/office/drawing/2010/main" Requires="a14">
      <xdr:twoCellAnchor>
        <xdr:from>
          <xdr:col>0</xdr:col>
          <xdr:colOff>0</xdr:colOff>
          <xdr:row>0</xdr:row>
          <xdr:rowOff>152400</xdr:rowOff>
        </xdr:from>
        <xdr:to>
          <xdr:col>10</xdr:col>
          <xdr:colOff>152400</xdr:colOff>
          <xdr:row>46</xdr:row>
          <xdr:rowOff>28575</xdr:rowOff>
        </xdr:to>
        <xdr:sp macro="" textlink="">
          <xdr:nvSpPr>
            <xdr:cNvPr id="2049" name="Object 1" hidden="1">
              <a:extLst>
                <a:ext uri="{63B3BB69-23CF-44E3-9099-C40C66FF867C}">
                  <a14:compatExt spid="_x0000_s2049"/>
                </a:ext>
                <a:ext uri="{FF2B5EF4-FFF2-40B4-BE49-F238E27FC236}">
                  <a16:creationId xmlns:a16="http://schemas.microsoft.com/office/drawing/2014/main" xmlns="" id="{00000000-0008-0000-0A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oleObject" Target="../embeddings/Microsoft_Word_97_-_2003___2.doc"/><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2.emf"/></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oleObject" Target="../embeddings/Microsoft_Word_97_-_2003___1.doc"/><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topLeftCell="A2" zoomScaleNormal="100" workbookViewId="0">
      <selection activeCell="M2" sqref="M2:R2"/>
    </sheetView>
  </sheetViews>
  <sheetFormatPr defaultColWidth="8.875" defaultRowHeight="16.5"/>
  <cols>
    <col min="1" max="1" width="4.5" style="1" customWidth="1"/>
    <col min="2" max="2" width="5.625" style="1" customWidth="1"/>
    <col min="3" max="3" width="9.5" style="1" customWidth="1"/>
    <col min="4" max="5" width="10.625" style="1" customWidth="1"/>
    <col min="6" max="15" width="5.75" style="1" customWidth="1"/>
    <col min="16" max="16" width="5.125" style="1" customWidth="1"/>
    <col min="17" max="17" width="4.875" style="1" customWidth="1"/>
    <col min="18" max="18" width="5" style="1" customWidth="1"/>
    <col min="19" max="19" width="8.875" style="1" customWidth="1"/>
    <col min="20" max="20" width="11.625" style="1" bestFit="1" customWidth="1"/>
    <col min="21" max="21" width="8.875" style="1" customWidth="1"/>
    <col min="22" max="16384" width="8.875" style="1"/>
  </cols>
  <sheetData>
    <row r="1" spans="1:20" ht="17.25" thickBot="1"/>
    <row r="2" spans="1:20" ht="28.5" customHeight="1" thickBot="1">
      <c r="A2" s="198" t="s">
        <v>0</v>
      </c>
      <c r="B2" s="198"/>
      <c r="C2" s="198"/>
      <c r="D2" s="199" t="s">
        <v>1</v>
      </c>
      <c r="E2" s="200"/>
      <c r="F2" s="200"/>
      <c r="G2" s="200"/>
      <c r="H2" s="200"/>
      <c r="I2" s="200"/>
      <c r="J2" s="200"/>
      <c r="K2" s="200"/>
      <c r="L2" s="199" t="s">
        <v>2</v>
      </c>
      <c r="M2" s="201"/>
      <c r="N2" s="201"/>
      <c r="O2" s="201"/>
      <c r="P2" s="201"/>
      <c r="Q2" s="201"/>
      <c r="R2" s="201"/>
    </row>
    <row r="3" spans="1:20" ht="25.9" customHeight="1" thickBot="1">
      <c r="A3" s="202" t="s">
        <v>3</v>
      </c>
      <c r="B3" s="202"/>
      <c r="C3" s="202"/>
      <c r="D3" s="199"/>
      <c r="E3" s="203"/>
      <c r="F3" s="203"/>
      <c r="G3" s="203"/>
      <c r="H3" s="203"/>
      <c r="I3" s="203"/>
      <c r="J3" s="203"/>
      <c r="K3" s="203"/>
      <c r="L3" s="199"/>
      <c r="M3" s="204"/>
      <c r="N3" s="204"/>
      <c r="O3" s="204"/>
      <c r="P3" s="204"/>
      <c r="Q3" s="204"/>
      <c r="R3" s="204"/>
    </row>
    <row r="4" spans="1:20" ht="24.6" customHeight="1" thickBot="1">
      <c r="A4" s="205">
        <f>SUM(P28)</f>
        <v>0</v>
      </c>
      <c r="B4" s="205"/>
      <c r="C4" s="205"/>
      <c r="D4" s="2"/>
      <c r="E4" s="195" t="s">
        <v>4</v>
      </c>
      <c r="F4" s="195"/>
      <c r="G4" s="195"/>
      <c r="H4" s="195"/>
      <c r="I4" s="195"/>
      <c r="J4" s="195"/>
      <c r="K4" s="195"/>
      <c r="L4" s="195"/>
      <c r="M4" s="195"/>
      <c r="N4" s="195"/>
      <c r="O4" s="195"/>
      <c r="P4" s="195"/>
      <c r="Q4" s="195"/>
      <c r="R4" s="195"/>
    </row>
    <row r="5" spans="1:20" ht="24.6" customHeight="1" thickBot="1">
      <c r="A5" s="205"/>
      <c r="B5" s="205"/>
      <c r="C5" s="205"/>
      <c r="D5" s="2"/>
      <c r="E5" s="195" t="s">
        <v>5</v>
      </c>
      <c r="F5" s="195"/>
      <c r="G5" s="195"/>
      <c r="H5" s="195"/>
      <c r="I5" s="195"/>
      <c r="J5" s="195"/>
      <c r="K5" s="195"/>
      <c r="L5" s="195"/>
      <c r="M5" s="195"/>
      <c r="N5" s="195"/>
      <c r="O5" s="195"/>
      <c r="P5" s="195"/>
      <c r="Q5" s="195"/>
      <c r="R5" s="195"/>
    </row>
    <row r="6" spans="1:20" ht="27" customHeight="1" thickBot="1">
      <c r="A6" s="205"/>
      <c r="B6" s="205"/>
      <c r="C6" s="205"/>
      <c r="D6" s="206" t="s">
        <v>6</v>
      </c>
      <c r="E6" s="206"/>
      <c r="F6" s="207">
        <f>P28</f>
        <v>0</v>
      </c>
      <c r="G6" s="207"/>
      <c r="H6" s="207"/>
      <c r="I6" s="207"/>
      <c r="J6" s="207"/>
      <c r="K6" s="207"/>
      <c r="L6" s="207"/>
      <c r="M6" s="207"/>
      <c r="N6" s="207"/>
      <c r="O6" s="207"/>
      <c r="P6" s="207"/>
      <c r="Q6" s="3" t="s">
        <v>7</v>
      </c>
      <c r="R6" s="4" t="s">
        <v>8</v>
      </c>
      <c r="T6" s="5"/>
    </row>
    <row r="7" spans="1:20" ht="28.5" customHeight="1">
      <c r="A7" s="196" t="s">
        <v>9</v>
      </c>
      <c r="B7" s="196"/>
      <c r="C7" s="196"/>
      <c r="D7" s="176"/>
      <c r="E7" s="176"/>
      <c r="F7" s="187" t="s">
        <v>10</v>
      </c>
      <c r="G7" s="187"/>
      <c r="H7" s="176"/>
      <c r="I7" s="176"/>
      <c r="J7" s="176"/>
      <c r="K7" s="187" t="s">
        <v>11</v>
      </c>
      <c r="L7" s="187"/>
      <c r="M7" s="193"/>
      <c r="N7" s="193"/>
      <c r="O7" s="193"/>
      <c r="P7" s="193"/>
      <c r="Q7" s="193"/>
      <c r="R7" s="193"/>
    </row>
    <row r="8" spans="1:20" ht="30" customHeight="1">
      <c r="A8" s="190" t="s">
        <v>12</v>
      </c>
      <c r="B8" s="190"/>
      <c r="C8" s="190"/>
      <c r="D8" s="176"/>
      <c r="E8" s="176"/>
      <c r="F8" s="187" t="s">
        <v>13</v>
      </c>
      <c r="G8" s="187"/>
      <c r="H8" s="176"/>
      <c r="I8" s="176"/>
      <c r="J8" s="176"/>
      <c r="K8" s="6"/>
      <c r="L8" s="194" t="s">
        <v>14</v>
      </c>
      <c r="M8" s="194"/>
      <c r="N8" s="194"/>
      <c r="O8" s="194"/>
      <c r="P8" s="194"/>
      <c r="Q8" s="194"/>
      <c r="R8" s="194"/>
      <c r="S8" s="7"/>
    </row>
    <row r="9" spans="1:20" ht="24.6" customHeight="1">
      <c r="A9" s="197" t="s">
        <v>15</v>
      </c>
      <c r="B9" s="197"/>
      <c r="C9" s="197"/>
      <c r="D9" s="189" t="s">
        <v>16</v>
      </c>
      <c r="E9" s="189"/>
      <c r="F9" s="193"/>
      <c r="G9" s="193"/>
      <c r="H9" s="193"/>
      <c r="I9" s="193"/>
      <c r="J9" s="193"/>
      <c r="K9" s="193"/>
      <c r="L9" s="193"/>
      <c r="M9" s="193"/>
      <c r="N9" s="193"/>
      <c r="O9" s="193"/>
      <c r="P9" s="193"/>
      <c r="Q9" s="193"/>
      <c r="R9" s="193"/>
    </row>
    <row r="10" spans="1:20" ht="25.9" customHeight="1">
      <c r="A10" s="197"/>
      <c r="B10" s="197"/>
      <c r="C10" s="197"/>
      <c r="D10" s="8" t="s">
        <v>17</v>
      </c>
      <c r="E10" s="8"/>
      <c r="F10" s="193"/>
      <c r="G10" s="193"/>
      <c r="H10" s="193"/>
      <c r="I10" s="193"/>
      <c r="J10" s="193"/>
      <c r="K10" s="193"/>
      <c r="L10" s="193"/>
      <c r="M10" s="193"/>
      <c r="N10" s="193"/>
      <c r="O10" s="193"/>
      <c r="P10" s="193"/>
      <c r="Q10" s="193"/>
      <c r="R10" s="193"/>
    </row>
    <row r="11" spans="1:20" ht="28.9" customHeight="1">
      <c r="A11" s="190" t="s">
        <v>18</v>
      </c>
      <c r="B11" s="190"/>
      <c r="C11" s="190"/>
      <c r="D11" s="193"/>
      <c r="E11" s="193"/>
      <c r="F11" s="193"/>
      <c r="G11" s="193"/>
      <c r="H11" s="193"/>
      <c r="I11" s="193"/>
      <c r="J11" s="193"/>
      <c r="K11" s="193"/>
      <c r="L11" s="193"/>
      <c r="M11" s="193"/>
      <c r="N11" s="193"/>
      <c r="O11" s="193"/>
      <c r="P11" s="193"/>
      <c r="Q11" s="193"/>
      <c r="R11" s="193"/>
    </row>
    <row r="12" spans="1:20" ht="25.15" customHeight="1">
      <c r="A12" s="190" t="s">
        <v>19</v>
      </c>
      <c r="B12" s="190"/>
      <c r="C12" s="190"/>
      <c r="D12" s="195" t="s">
        <v>20</v>
      </c>
      <c r="E12" s="195"/>
      <c r="F12" s="195"/>
      <c r="G12" s="195"/>
      <c r="H12" s="195"/>
      <c r="I12" s="195"/>
      <c r="J12" s="195"/>
      <c r="K12" s="195"/>
      <c r="L12" s="195"/>
      <c r="M12" s="195"/>
      <c r="N12" s="195"/>
      <c r="O12" s="195"/>
      <c r="P12" s="195"/>
      <c r="Q12" s="195"/>
      <c r="R12" s="195"/>
    </row>
    <row r="13" spans="1:20" ht="25.15" customHeight="1">
      <c r="A13" s="190" t="s">
        <v>21</v>
      </c>
      <c r="B13" s="190"/>
      <c r="C13" s="190"/>
      <c r="D13" s="8"/>
      <c r="E13" s="8"/>
      <c r="F13" s="176"/>
      <c r="G13" s="176"/>
      <c r="H13" s="176"/>
      <c r="I13" s="176"/>
      <c r="J13" s="176"/>
      <c r="K13" s="176"/>
      <c r="L13" s="176"/>
      <c r="M13" s="176"/>
      <c r="N13" s="176"/>
      <c r="O13" s="176"/>
      <c r="P13" s="192" t="s">
        <v>22</v>
      </c>
      <c r="Q13" s="192"/>
      <c r="R13" s="192"/>
    </row>
    <row r="14" spans="1:20" ht="25.15" customHeight="1">
      <c r="A14" s="190" t="s">
        <v>23</v>
      </c>
      <c r="B14" s="190"/>
      <c r="C14" s="190"/>
      <c r="D14" s="8"/>
      <c r="E14" s="8"/>
      <c r="F14" s="176"/>
      <c r="G14" s="176"/>
      <c r="H14" s="176"/>
      <c r="I14" s="176"/>
      <c r="J14" s="176"/>
      <c r="K14" s="176"/>
      <c r="L14" s="176"/>
      <c r="M14" s="176"/>
      <c r="N14" s="176"/>
      <c r="O14" s="176"/>
      <c r="P14" s="192"/>
      <c r="Q14" s="192"/>
      <c r="R14" s="192"/>
    </row>
    <row r="15" spans="1:20" ht="25.15" customHeight="1">
      <c r="A15" s="190" t="s">
        <v>24</v>
      </c>
      <c r="B15" s="190"/>
      <c r="C15" s="190"/>
      <c r="D15" s="8"/>
      <c r="E15" s="8"/>
      <c r="F15" s="176"/>
      <c r="G15" s="176"/>
      <c r="H15" s="176"/>
      <c r="I15" s="176"/>
      <c r="J15" s="176"/>
      <c r="K15" s="176"/>
      <c r="L15" s="176"/>
      <c r="M15" s="176"/>
      <c r="N15" s="176"/>
      <c r="O15" s="176"/>
      <c r="P15" s="192"/>
      <c r="Q15" s="192"/>
      <c r="R15" s="192"/>
    </row>
    <row r="16" spans="1:20" ht="25.15" customHeight="1">
      <c r="A16" s="190"/>
      <c r="B16" s="190"/>
      <c r="C16" s="190"/>
      <c r="D16" s="9" t="s">
        <v>25</v>
      </c>
      <c r="E16" s="9" t="s">
        <v>25</v>
      </c>
      <c r="F16" s="184" t="s">
        <v>25</v>
      </c>
      <c r="G16" s="184"/>
      <c r="H16" s="184" t="s">
        <v>25</v>
      </c>
      <c r="I16" s="184"/>
      <c r="J16" s="184" t="s">
        <v>25</v>
      </c>
      <c r="K16" s="184"/>
      <c r="L16" s="184" t="s">
        <v>25</v>
      </c>
      <c r="M16" s="184"/>
      <c r="N16" s="184" t="s">
        <v>25</v>
      </c>
      <c r="O16" s="184"/>
      <c r="P16" s="192"/>
      <c r="Q16" s="192"/>
      <c r="R16" s="192"/>
    </row>
    <row r="17" spans="1:18" ht="25.15" customHeight="1">
      <c r="A17" s="190"/>
      <c r="B17" s="190"/>
      <c r="C17" s="190"/>
      <c r="D17" s="8"/>
      <c r="E17" s="8"/>
      <c r="F17" s="176"/>
      <c r="G17" s="176"/>
      <c r="H17" s="176"/>
      <c r="I17" s="176"/>
      <c r="J17" s="176"/>
      <c r="K17" s="176"/>
      <c r="L17" s="176"/>
      <c r="M17" s="176"/>
      <c r="N17" s="176"/>
      <c r="O17" s="176"/>
      <c r="P17" s="192"/>
      <c r="Q17" s="192"/>
      <c r="R17" s="192"/>
    </row>
    <row r="18" spans="1:18" ht="25.9" customHeight="1">
      <c r="A18" s="190" t="s">
        <v>26</v>
      </c>
      <c r="B18" s="190"/>
      <c r="C18" s="190"/>
      <c r="D18" s="8"/>
      <c r="E18" s="8"/>
      <c r="F18" s="176"/>
      <c r="G18" s="176"/>
      <c r="H18" s="176"/>
      <c r="I18" s="176"/>
      <c r="J18" s="176"/>
      <c r="K18" s="176"/>
      <c r="L18" s="176"/>
      <c r="M18" s="176"/>
      <c r="N18" s="176"/>
      <c r="O18" s="176"/>
      <c r="P18" s="192"/>
      <c r="Q18" s="192"/>
      <c r="R18" s="192"/>
    </row>
    <row r="19" spans="1:18" ht="26.45" customHeight="1">
      <c r="A19" s="188" t="s">
        <v>27</v>
      </c>
      <c r="B19" s="187" t="s">
        <v>28</v>
      </c>
      <c r="C19" s="187"/>
      <c r="D19" s="10"/>
      <c r="E19" s="10"/>
      <c r="F19" s="176"/>
      <c r="G19" s="176"/>
      <c r="H19" s="176"/>
      <c r="I19" s="176"/>
      <c r="J19" s="176"/>
      <c r="K19" s="176"/>
      <c r="L19" s="176"/>
      <c r="M19" s="176"/>
      <c r="N19" s="176"/>
      <c r="O19" s="176"/>
      <c r="P19" s="177">
        <f t="shared" ref="P19:P28" si="0">SUM(D19:O19)</f>
        <v>0</v>
      </c>
      <c r="Q19" s="177"/>
      <c r="R19" s="177"/>
    </row>
    <row r="20" spans="1:18" ht="26.45" customHeight="1">
      <c r="A20" s="188"/>
      <c r="B20" s="191" t="s">
        <v>29</v>
      </c>
      <c r="C20" s="191"/>
      <c r="D20" s="10"/>
      <c r="E20" s="10"/>
      <c r="F20" s="176"/>
      <c r="G20" s="176"/>
      <c r="H20" s="176"/>
      <c r="I20" s="176"/>
      <c r="J20" s="176"/>
      <c r="K20" s="176"/>
      <c r="L20" s="176"/>
      <c r="M20" s="176"/>
      <c r="N20" s="176"/>
      <c r="O20" s="176"/>
      <c r="P20" s="177">
        <f t="shared" si="0"/>
        <v>0</v>
      </c>
      <c r="Q20" s="177"/>
      <c r="R20" s="177"/>
    </row>
    <row r="21" spans="1:18" ht="25.15" customHeight="1">
      <c r="A21" s="190" t="s">
        <v>30</v>
      </c>
      <c r="B21" s="190"/>
      <c r="C21" s="190"/>
      <c r="D21" s="10"/>
      <c r="E21" s="10"/>
      <c r="F21" s="176"/>
      <c r="G21" s="176"/>
      <c r="H21" s="176"/>
      <c r="I21" s="176"/>
      <c r="J21" s="176"/>
      <c r="K21" s="176"/>
      <c r="L21" s="176"/>
      <c r="M21" s="176"/>
      <c r="N21" s="176"/>
      <c r="O21" s="176"/>
      <c r="P21" s="177">
        <f t="shared" si="0"/>
        <v>0</v>
      </c>
      <c r="Q21" s="177"/>
      <c r="R21" s="177"/>
    </row>
    <row r="22" spans="1:18" ht="25.15" customHeight="1">
      <c r="A22" s="188" t="s">
        <v>31</v>
      </c>
      <c r="B22" s="189" t="s">
        <v>32</v>
      </c>
      <c r="C22" s="189"/>
      <c r="D22" s="10"/>
      <c r="E22" s="10"/>
      <c r="F22" s="176"/>
      <c r="G22" s="176"/>
      <c r="H22" s="176"/>
      <c r="I22" s="176"/>
      <c r="J22" s="176"/>
      <c r="K22" s="176"/>
      <c r="L22" s="176"/>
      <c r="M22" s="176"/>
      <c r="N22" s="176"/>
      <c r="O22" s="176"/>
      <c r="P22" s="177">
        <f t="shared" si="0"/>
        <v>0</v>
      </c>
      <c r="Q22" s="177"/>
      <c r="R22" s="177"/>
    </row>
    <row r="23" spans="1:18" ht="25.15" customHeight="1">
      <c r="A23" s="188"/>
      <c r="B23" s="189" t="s">
        <v>33</v>
      </c>
      <c r="C23" s="189"/>
      <c r="D23" s="10"/>
      <c r="E23" s="10"/>
      <c r="F23" s="176"/>
      <c r="G23" s="176"/>
      <c r="H23" s="176"/>
      <c r="I23" s="176"/>
      <c r="J23" s="176"/>
      <c r="K23" s="176"/>
      <c r="L23" s="176"/>
      <c r="M23" s="176"/>
      <c r="N23" s="176"/>
      <c r="O23" s="176"/>
      <c r="P23" s="177">
        <f t="shared" si="0"/>
        <v>0</v>
      </c>
      <c r="Q23" s="177"/>
      <c r="R23" s="177"/>
    </row>
    <row r="24" spans="1:18" ht="28.5">
      <c r="A24" s="188"/>
      <c r="B24" s="183" t="s">
        <v>34</v>
      </c>
      <c r="C24" s="11" t="s">
        <v>35</v>
      </c>
      <c r="D24" s="10"/>
      <c r="E24" s="10"/>
      <c r="F24" s="176"/>
      <c r="G24" s="176"/>
      <c r="H24" s="176"/>
      <c r="I24" s="176"/>
      <c r="J24" s="176"/>
      <c r="K24" s="176"/>
      <c r="L24" s="176"/>
      <c r="M24" s="176"/>
      <c r="N24" s="176"/>
      <c r="O24" s="176"/>
      <c r="P24" s="177">
        <f t="shared" si="0"/>
        <v>0</v>
      </c>
      <c r="Q24" s="177"/>
      <c r="R24" s="177"/>
    </row>
    <row r="25" spans="1:18" ht="25.15" customHeight="1">
      <c r="A25" s="188"/>
      <c r="B25" s="183"/>
      <c r="C25" s="8" t="s">
        <v>36</v>
      </c>
      <c r="D25" s="10"/>
      <c r="E25" s="10"/>
      <c r="F25" s="176"/>
      <c r="G25" s="176"/>
      <c r="H25" s="176"/>
      <c r="I25" s="176"/>
      <c r="J25" s="176"/>
      <c r="K25" s="176"/>
      <c r="L25" s="176"/>
      <c r="M25" s="176"/>
      <c r="N25" s="176"/>
      <c r="O25" s="176"/>
      <c r="P25" s="177">
        <f t="shared" si="0"/>
        <v>0</v>
      </c>
      <c r="Q25" s="177"/>
      <c r="R25" s="177"/>
    </row>
    <row r="26" spans="1:18" ht="28.5">
      <c r="A26" s="188"/>
      <c r="B26" s="183"/>
      <c r="C26" s="11" t="s">
        <v>37</v>
      </c>
      <c r="D26" s="10"/>
      <c r="E26" s="10"/>
      <c r="F26" s="176"/>
      <c r="G26" s="176"/>
      <c r="H26" s="176"/>
      <c r="I26" s="176"/>
      <c r="J26" s="176"/>
      <c r="K26" s="176"/>
      <c r="L26" s="176"/>
      <c r="M26" s="176"/>
      <c r="N26" s="176"/>
      <c r="O26" s="176"/>
      <c r="P26" s="177">
        <f t="shared" si="0"/>
        <v>0</v>
      </c>
      <c r="Q26" s="177"/>
      <c r="R26" s="177"/>
    </row>
    <row r="27" spans="1:18" ht="25.15" customHeight="1">
      <c r="A27" s="188"/>
      <c r="B27" s="187" t="s">
        <v>38</v>
      </c>
      <c r="C27" s="187"/>
      <c r="D27" s="10"/>
      <c r="E27" s="10"/>
      <c r="F27" s="176"/>
      <c r="G27" s="176"/>
      <c r="H27" s="176"/>
      <c r="I27" s="176"/>
      <c r="J27" s="176"/>
      <c r="K27" s="176"/>
      <c r="L27" s="176"/>
      <c r="M27" s="176"/>
      <c r="N27" s="176"/>
      <c r="O27" s="176"/>
      <c r="P27" s="177">
        <f t="shared" si="0"/>
        <v>0</v>
      </c>
      <c r="Q27" s="177"/>
      <c r="R27" s="177"/>
    </row>
    <row r="28" spans="1:18" ht="39.6" customHeight="1">
      <c r="A28" s="182" t="s">
        <v>39</v>
      </c>
      <c r="B28" s="182"/>
      <c r="C28" s="182"/>
      <c r="D28" s="12">
        <f>SUM(D19:D27)</f>
        <v>0</v>
      </c>
      <c r="E28" s="12">
        <f>SUM(E19:E27)</f>
        <v>0</v>
      </c>
      <c r="F28" s="186">
        <f>SUM(F19:G27)</f>
        <v>0</v>
      </c>
      <c r="G28" s="186"/>
      <c r="H28" s="186">
        <f>SUM(H19:I27)</f>
        <v>0</v>
      </c>
      <c r="I28" s="186"/>
      <c r="J28" s="186">
        <f>SUM(J19:K27)</f>
        <v>0</v>
      </c>
      <c r="K28" s="186"/>
      <c r="L28" s="186">
        <f>SUM(L19:M27)</f>
        <v>0</v>
      </c>
      <c r="M28" s="186"/>
      <c r="N28" s="186">
        <f>SUM(N19:O27)</f>
        <v>0</v>
      </c>
      <c r="O28" s="186"/>
      <c r="P28" s="181">
        <f t="shared" si="0"/>
        <v>0</v>
      </c>
      <c r="Q28" s="181"/>
      <c r="R28" s="181"/>
    </row>
    <row r="29" spans="1:18" ht="42" customHeight="1">
      <c r="A29" s="182" t="s">
        <v>40</v>
      </c>
      <c r="B29" s="182"/>
      <c r="C29" s="182"/>
      <c r="D29" s="183" t="s">
        <v>41</v>
      </c>
      <c r="E29" s="183"/>
      <c r="F29" s="183" t="s">
        <v>42</v>
      </c>
      <c r="G29" s="183"/>
      <c r="H29" s="183"/>
      <c r="I29" s="184" t="s">
        <v>43</v>
      </c>
      <c r="J29" s="184"/>
      <c r="K29" s="184"/>
      <c r="L29" s="184" t="s">
        <v>44</v>
      </c>
      <c r="M29" s="184"/>
      <c r="N29" s="184"/>
      <c r="O29" s="185" t="s">
        <v>45</v>
      </c>
      <c r="P29" s="185"/>
      <c r="Q29" s="185"/>
      <c r="R29" s="185"/>
    </row>
    <row r="30" spans="1:18" ht="115.9" customHeight="1" thickBot="1">
      <c r="A30" s="178"/>
      <c r="B30" s="178"/>
      <c r="C30" s="178"/>
      <c r="D30" s="179"/>
      <c r="E30" s="179"/>
      <c r="F30" s="179"/>
      <c r="G30" s="179"/>
      <c r="H30" s="179"/>
      <c r="I30" s="179"/>
      <c r="J30" s="179"/>
      <c r="K30" s="179"/>
      <c r="L30" s="179"/>
      <c r="M30" s="179"/>
      <c r="N30" s="179"/>
      <c r="O30" s="180"/>
      <c r="P30" s="180"/>
      <c r="Q30" s="180"/>
      <c r="R30" s="180"/>
    </row>
  </sheetData>
  <mergeCells count="149">
    <mergeCell ref="A2:C2"/>
    <mergeCell ref="D2:D3"/>
    <mergeCell ref="E2:K2"/>
    <mergeCell ref="L2:L3"/>
    <mergeCell ref="M2:R2"/>
    <mergeCell ref="A3:C3"/>
    <mergeCell ref="E3:K3"/>
    <mergeCell ref="M3:R3"/>
    <mergeCell ref="A4:C6"/>
    <mergeCell ref="E4:R4"/>
    <mergeCell ref="E5:R5"/>
    <mergeCell ref="D6:E6"/>
    <mergeCell ref="F6:P6"/>
    <mergeCell ref="A11:C11"/>
    <mergeCell ref="D11:R11"/>
    <mergeCell ref="M7:R7"/>
    <mergeCell ref="A8:C8"/>
    <mergeCell ref="D8:E8"/>
    <mergeCell ref="F8:G8"/>
    <mergeCell ref="H8:J8"/>
    <mergeCell ref="L8:R8"/>
    <mergeCell ref="A12:C12"/>
    <mergeCell ref="D12:R12"/>
    <mergeCell ref="A7:C7"/>
    <mergeCell ref="D7:E7"/>
    <mergeCell ref="F7:G7"/>
    <mergeCell ref="H7:J7"/>
    <mergeCell ref="K7:L7"/>
    <mergeCell ref="A9:C10"/>
    <mergeCell ref="D9:E9"/>
    <mergeCell ref="F9:R9"/>
    <mergeCell ref="F10:R10"/>
    <mergeCell ref="A13:C13"/>
    <mergeCell ref="F13:G13"/>
    <mergeCell ref="H13:I13"/>
    <mergeCell ref="J13:K13"/>
    <mergeCell ref="L13:M13"/>
    <mergeCell ref="N13:O13"/>
    <mergeCell ref="P13:R18"/>
    <mergeCell ref="A14:C14"/>
    <mergeCell ref="N15:O15"/>
    <mergeCell ref="F16:G16"/>
    <mergeCell ref="H16:I16"/>
    <mergeCell ref="J16:K16"/>
    <mergeCell ref="L16:M16"/>
    <mergeCell ref="N16:O16"/>
    <mergeCell ref="F14:G14"/>
    <mergeCell ref="H14:I14"/>
    <mergeCell ref="J14:K14"/>
    <mergeCell ref="L14:M14"/>
    <mergeCell ref="N14:O14"/>
    <mergeCell ref="F15:G15"/>
    <mergeCell ref="H15:I15"/>
    <mergeCell ref="J15:K15"/>
    <mergeCell ref="L15:M15"/>
    <mergeCell ref="N18:O18"/>
    <mergeCell ref="A19:A20"/>
    <mergeCell ref="B19:C19"/>
    <mergeCell ref="F19:G19"/>
    <mergeCell ref="H19:I19"/>
    <mergeCell ref="J19:K19"/>
    <mergeCell ref="L19:M19"/>
    <mergeCell ref="N19:O19"/>
    <mergeCell ref="F17:G17"/>
    <mergeCell ref="H17:I17"/>
    <mergeCell ref="J17:K17"/>
    <mergeCell ref="L17:M17"/>
    <mergeCell ref="N17:O17"/>
    <mergeCell ref="A18:C18"/>
    <mergeCell ref="F18:G18"/>
    <mergeCell ref="H18:I18"/>
    <mergeCell ref="J18:K18"/>
    <mergeCell ref="L18:M18"/>
    <mergeCell ref="A15:C17"/>
    <mergeCell ref="A21:C21"/>
    <mergeCell ref="F21:G21"/>
    <mergeCell ref="H21:I21"/>
    <mergeCell ref="J21:K21"/>
    <mergeCell ref="L21:M21"/>
    <mergeCell ref="N21:O21"/>
    <mergeCell ref="P24:R24"/>
    <mergeCell ref="F25:G25"/>
    <mergeCell ref="P19:R19"/>
    <mergeCell ref="B20:C20"/>
    <mergeCell ref="F20:G20"/>
    <mergeCell ref="H20:I20"/>
    <mergeCell ref="J20:K20"/>
    <mergeCell ref="L20:M20"/>
    <mergeCell ref="N20:O20"/>
    <mergeCell ref="P20:R20"/>
    <mergeCell ref="A22:A27"/>
    <mergeCell ref="B22:C22"/>
    <mergeCell ref="F22:G22"/>
    <mergeCell ref="H22:I22"/>
    <mergeCell ref="J22:K22"/>
    <mergeCell ref="L22:M22"/>
    <mergeCell ref="N22:O22"/>
    <mergeCell ref="P22:R22"/>
    <mergeCell ref="B23:C23"/>
    <mergeCell ref="J27:K27"/>
    <mergeCell ref="L27:M27"/>
    <mergeCell ref="F23:G23"/>
    <mergeCell ref="H23:I23"/>
    <mergeCell ref="J23:K23"/>
    <mergeCell ref="L23:M23"/>
    <mergeCell ref="N23:O23"/>
    <mergeCell ref="P23:R23"/>
    <mergeCell ref="P21:R21"/>
    <mergeCell ref="H25:I25"/>
    <mergeCell ref="J25:K25"/>
    <mergeCell ref="L25:M25"/>
    <mergeCell ref="N25:O25"/>
    <mergeCell ref="P25:R25"/>
    <mergeCell ref="B24:B26"/>
    <mergeCell ref="F24:G24"/>
    <mergeCell ref="H24:I24"/>
    <mergeCell ref="J24:K24"/>
    <mergeCell ref="L24:M24"/>
    <mergeCell ref="N24:O24"/>
    <mergeCell ref="F26:G26"/>
    <mergeCell ref="H26:I26"/>
    <mergeCell ref="J26:K26"/>
    <mergeCell ref="L26:M26"/>
    <mergeCell ref="N26:O26"/>
    <mergeCell ref="P26:R26"/>
    <mergeCell ref="N27:O27"/>
    <mergeCell ref="P27:R27"/>
    <mergeCell ref="A30:C30"/>
    <mergeCell ref="D30:E30"/>
    <mergeCell ref="F30:H30"/>
    <mergeCell ref="I30:K30"/>
    <mergeCell ref="L30:N30"/>
    <mergeCell ref="O30:R30"/>
    <mergeCell ref="P28:R28"/>
    <mergeCell ref="A29:C29"/>
    <mergeCell ref="D29:E29"/>
    <mergeCell ref="F29:H29"/>
    <mergeCell ref="I29:K29"/>
    <mergeCell ref="L29:N29"/>
    <mergeCell ref="O29:R29"/>
    <mergeCell ref="A28:C28"/>
    <mergeCell ref="F28:G28"/>
    <mergeCell ref="H28:I28"/>
    <mergeCell ref="J28:K28"/>
    <mergeCell ref="L28:M28"/>
    <mergeCell ref="N28:O28"/>
    <mergeCell ref="B27:C27"/>
    <mergeCell ref="F27:G27"/>
    <mergeCell ref="H27:I27"/>
  </mergeCells>
  <phoneticPr fontId="13" type="noConversion"/>
  <printOptions horizontalCentered="1"/>
  <pageMargins left="0.31496062992126012" right="0.31496062992126012" top="0.94488188976378029" bottom="0.35433070866141764" header="0.31496062992126012" footer="0.31496062992126012"/>
  <pageSetup paperSize="9" scale="85" fitToWidth="0" fitToHeight="0" orientation="portrait" r:id="rId1"/>
  <headerFooter>
    <oddHeader>&amp;C&amp;"標楷體,粗體"&amp;20國立交通大學(國立陽明交通大學)
國外出差旅費報告表</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heetViews>
  <sheetFormatPr defaultRowHeight="16.5"/>
  <cols>
    <col min="1" max="1" width="8.875" customWidth="1"/>
  </cols>
  <sheetData/>
  <phoneticPr fontId="13" type="noConversion"/>
  <printOptions horizontalCentered="1"/>
  <pageMargins left="0.44000000000000006" right="0.31496062992126012" top="0.66929133858267709" bottom="0.27559055118110198" header="0.511811023622047" footer="0.27559055118110198"/>
  <pageSetup paperSize="0" scale="96" fitToWidth="0" fitToHeight="0" orientation="portrait" horizontalDpi="0" verticalDpi="0" copies="0"/>
  <headerFooter alignWithMargins="0"/>
  <drawing r:id="rId1"/>
  <legacyDrawing r:id="rId2"/>
  <oleObjects>
    <mc:AlternateContent xmlns:mc="http://schemas.openxmlformats.org/markup-compatibility/2006">
      <mc:Choice Requires="x14">
        <oleObject progId="Word.Document.8" shapeId="2049" r:id="rId3">
          <objectPr defaultSize="0" r:id="rId4">
            <anchor moveWithCells="1" sizeWithCells="1">
              <from>
                <xdr:col>0</xdr:col>
                <xdr:colOff>0</xdr:colOff>
                <xdr:row>0</xdr:row>
                <xdr:rowOff>152400</xdr:rowOff>
              </from>
              <to>
                <xdr:col>10</xdr:col>
                <xdr:colOff>152400</xdr:colOff>
                <xdr:row>46</xdr:row>
                <xdr:rowOff>28575</xdr:rowOff>
              </to>
            </anchor>
          </objectPr>
        </oleObject>
      </mc:Choice>
      <mc:Fallback>
        <oleObject progId="Word.Document.8" shapeId="2049" r:id="rId3"/>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70"/>
  <sheetViews>
    <sheetView workbookViewId="0"/>
  </sheetViews>
  <sheetFormatPr defaultColWidth="9" defaultRowHeight="16.5"/>
  <cols>
    <col min="1" max="1" width="51.125" customWidth="1"/>
    <col min="2" max="2" width="29.125" customWidth="1"/>
    <col min="3" max="3" width="12.625" style="64" customWidth="1"/>
    <col min="4" max="4" width="9" customWidth="1"/>
  </cols>
  <sheetData>
    <row r="1" spans="1:5" s="62" customFormat="1" ht="18" customHeight="1">
      <c r="A1" s="61" t="s">
        <v>366</v>
      </c>
    </row>
    <row r="2" spans="1:5" s="62" customFormat="1" ht="10.5" customHeight="1">
      <c r="A2" s="63" t="s">
        <v>162</v>
      </c>
    </row>
    <row r="3" spans="1:5" s="62" customFormat="1" ht="10.5" customHeight="1">
      <c r="A3" s="63" t="s">
        <v>227</v>
      </c>
    </row>
    <row r="4" spans="1:5" s="62" customFormat="1" ht="10.5" customHeight="1">
      <c r="A4" s="63" t="s">
        <v>272</v>
      </c>
    </row>
    <row r="5" spans="1:5" s="62" customFormat="1" ht="10.5" customHeight="1">
      <c r="A5" s="63" t="s">
        <v>367</v>
      </c>
    </row>
    <row r="6" spans="1:5" s="62" customFormat="1" ht="10.5" customHeight="1">
      <c r="A6" s="63" t="s">
        <v>368</v>
      </c>
    </row>
    <row r="7" spans="1:5" s="62" customFormat="1" ht="10.5" customHeight="1">
      <c r="A7" s="63" t="s">
        <v>313</v>
      </c>
    </row>
    <row r="8" spans="1:5" s="62" customFormat="1" ht="10.5" customHeight="1">
      <c r="A8" s="63" t="s">
        <v>369</v>
      </c>
    </row>
    <row r="9" spans="1:5" ht="39" customHeight="1">
      <c r="A9" s="284" t="s">
        <v>370</v>
      </c>
      <c r="B9" s="284"/>
    </row>
    <row r="10" spans="1:5" s="64" customFormat="1" ht="19.5" customHeight="1">
      <c r="A10" s="65" t="s">
        <v>160</v>
      </c>
      <c r="B10" s="65"/>
    </row>
    <row r="11" spans="1:5" ht="23.25" customHeight="1">
      <c r="B11" s="66" t="s">
        <v>371</v>
      </c>
    </row>
    <row r="12" spans="1:5" ht="30" customHeight="1">
      <c r="A12" s="67" t="s">
        <v>372</v>
      </c>
      <c r="B12" s="67" t="s">
        <v>161</v>
      </c>
    </row>
    <row r="13" spans="1:5" ht="19.5">
      <c r="A13" s="68" t="s">
        <v>162</v>
      </c>
      <c r="B13" s="69"/>
      <c r="C13" s="70" t="s">
        <v>163</v>
      </c>
      <c r="E13" s="71"/>
    </row>
    <row r="14" spans="1:5">
      <c r="A14" s="72" t="s">
        <v>373</v>
      </c>
      <c r="B14" s="69"/>
      <c r="C14" s="70" t="s">
        <v>163</v>
      </c>
    </row>
    <row r="15" spans="1:5">
      <c r="A15" s="72" t="s">
        <v>374</v>
      </c>
      <c r="B15" s="73">
        <v>297</v>
      </c>
      <c r="C15" s="70" t="s">
        <v>163</v>
      </c>
    </row>
    <row r="16" spans="1:5">
      <c r="A16" s="72" t="s">
        <v>375</v>
      </c>
      <c r="B16" s="73">
        <v>224</v>
      </c>
      <c r="C16" s="70" t="s">
        <v>163</v>
      </c>
    </row>
    <row r="17" spans="1:3">
      <c r="A17" s="72" t="s">
        <v>376</v>
      </c>
      <c r="B17" s="73">
        <v>297</v>
      </c>
      <c r="C17" s="70" t="s">
        <v>163</v>
      </c>
    </row>
    <row r="18" spans="1:3">
      <c r="A18" s="72" t="s">
        <v>377</v>
      </c>
      <c r="B18" s="73">
        <v>215</v>
      </c>
      <c r="C18" s="70" t="s">
        <v>163</v>
      </c>
    </row>
    <row r="19" spans="1:3">
      <c r="A19" s="72" t="s">
        <v>378</v>
      </c>
      <c r="B19" s="73">
        <v>204</v>
      </c>
      <c r="C19" s="70" t="s">
        <v>163</v>
      </c>
    </row>
    <row r="20" spans="1:3">
      <c r="A20" s="72" t="s">
        <v>379</v>
      </c>
      <c r="B20" s="73">
        <v>335</v>
      </c>
      <c r="C20" s="70" t="s">
        <v>163</v>
      </c>
    </row>
    <row r="21" spans="1:3">
      <c r="A21" s="74" t="s">
        <v>380</v>
      </c>
      <c r="B21" s="75">
        <v>297</v>
      </c>
      <c r="C21" s="70" t="s">
        <v>163</v>
      </c>
    </row>
    <row r="22" spans="1:3">
      <c r="A22" s="72" t="s">
        <v>381</v>
      </c>
      <c r="B22" s="73">
        <v>238</v>
      </c>
      <c r="C22" s="70" t="s">
        <v>163</v>
      </c>
    </row>
    <row r="23" spans="1:3">
      <c r="A23" s="72" t="s">
        <v>382</v>
      </c>
      <c r="B23" s="73">
        <v>204</v>
      </c>
      <c r="C23" s="70" t="s">
        <v>163</v>
      </c>
    </row>
    <row r="24" spans="1:3">
      <c r="A24" s="72" t="s">
        <v>383</v>
      </c>
      <c r="B24" s="73">
        <v>200</v>
      </c>
      <c r="C24" s="70" t="s">
        <v>163</v>
      </c>
    </row>
    <row r="25" spans="1:3">
      <c r="A25" s="72" t="s">
        <v>384</v>
      </c>
      <c r="B25" s="73">
        <v>245</v>
      </c>
      <c r="C25" s="70" t="s">
        <v>163</v>
      </c>
    </row>
    <row r="26" spans="1:3">
      <c r="A26" s="72" t="s">
        <v>385</v>
      </c>
      <c r="B26" s="73">
        <v>205</v>
      </c>
      <c r="C26" s="70" t="s">
        <v>163</v>
      </c>
    </row>
    <row r="27" spans="1:3">
      <c r="A27" s="72" t="s">
        <v>386</v>
      </c>
      <c r="B27" s="73">
        <v>292</v>
      </c>
      <c r="C27" s="70" t="s">
        <v>163</v>
      </c>
    </row>
    <row r="28" spans="1:3">
      <c r="A28" s="72" t="s">
        <v>387</v>
      </c>
      <c r="B28" s="73">
        <v>255</v>
      </c>
      <c r="C28" s="70" t="s">
        <v>163</v>
      </c>
    </row>
    <row r="29" spans="1:3">
      <c r="A29" s="72" t="s">
        <v>388</v>
      </c>
      <c r="B29" s="73">
        <v>239</v>
      </c>
      <c r="C29" s="70" t="s">
        <v>163</v>
      </c>
    </row>
    <row r="30" spans="1:3">
      <c r="A30" s="72" t="s">
        <v>389</v>
      </c>
      <c r="B30" s="73">
        <v>245</v>
      </c>
      <c r="C30" s="70" t="s">
        <v>163</v>
      </c>
    </row>
    <row r="31" spans="1:3">
      <c r="A31" s="72" t="s">
        <v>390</v>
      </c>
      <c r="B31" s="73">
        <v>302</v>
      </c>
      <c r="C31" s="70" t="s">
        <v>163</v>
      </c>
    </row>
    <row r="32" spans="1:3">
      <c r="A32" s="72" t="s">
        <v>391</v>
      </c>
      <c r="B32" s="73">
        <v>261</v>
      </c>
      <c r="C32" s="70" t="s">
        <v>163</v>
      </c>
    </row>
    <row r="33" spans="1:3">
      <c r="A33" s="72" t="s">
        <v>392</v>
      </c>
      <c r="B33" s="73">
        <v>224</v>
      </c>
      <c r="C33" s="70" t="s">
        <v>163</v>
      </c>
    </row>
    <row r="34" spans="1:3">
      <c r="A34" s="72" t="s">
        <v>393</v>
      </c>
      <c r="B34" s="73">
        <v>301</v>
      </c>
      <c r="C34" s="70" t="s">
        <v>163</v>
      </c>
    </row>
    <row r="35" spans="1:3">
      <c r="A35" s="72" t="s">
        <v>394</v>
      </c>
      <c r="B35" s="73">
        <v>297</v>
      </c>
      <c r="C35" s="70" t="s">
        <v>163</v>
      </c>
    </row>
    <row r="36" spans="1:3">
      <c r="A36" s="72" t="s">
        <v>395</v>
      </c>
      <c r="B36" s="73">
        <v>183</v>
      </c>
      <c r="C36" s="70" t="s">
        <v>163</v>
      </c>
    </row>
    <row r="37" spans="1:3">
      <c r="A37" s="72" t="s">
        <v>396</v>
      </c>
      <c r="B37" s="73">
        <v>257</v>
      </c>
      <c r="C37" s="70" t="s">
        <v>163</v>
      </c>
    </row>
    <row r="38" spans="1:3">
      <c r="A38" s="72" t="s">
        <v>397</v>
      </c>
      <c r="B38" s="73">
        <v>258</v>
      </c>
      <c r="C38" s="70" t="s">
        <v>163</v>
      </c>
    </row>
    <row r="39" spans="1:3">
      <c r="A39" s="72" t="s">
        <v>398</v>
      </c>
      <c r="B39" s="73">
        <v>287</v>
      </c>
      <c r="C39" s="70" t="s">
        <v>163</v>
      </c>
    </row>
    <row r="40" spans="1:3">
      <c r="A40" s="76" t="s">
        <v>399</v>
      </c>
      <c r="B40" s="73">
        <v>206</v>
      </c>
      <c r="C40" s="70" t="s">
        <v>163</v>
      </c>
    </row>
    <row r="41" spans="1:3">
      <c r="A41" s="72" t="s">
        <v>400</v>
      </c>
      <c r="B41" s="73">
        <v>178</v>
      </c>
      <c r="C41" s="70" t="s">
        <v>163</v>
      </c>
    </row>
    <row r="42" spans="1:3">
      <c r="A42" s="72" t="s">
        <v>401</v>
      </c>
      <c r="B42" s="73">
        <v>302</v>
      </c>
      <c r="C42" s="70" t="s">
        <v>163</v>
      </c>
    </row>
    <row r="43" spans="1:3">
      <c r="A43" s="72" t="s">
        <v>402</v>
      </c>
      <c r="B43" s="73">
        <v>178</v>
      </c>
      <c r="C43" s="70" t="s">
        <v>163</v>
      </c>
    </row>
    <row r="44" spans="1:3">
      <c r="A44" s="72" t="s">
        <v>403</v>
      </c>
      <c r="B44" s="73">
        <v>237</v>
      </c>
      <c r="C44" s="70" t="s">
        <v>163</v>
      </c>
    </row>
    <row r="45" spans="1:3">
      <c r="A45" s="72" t="s">
        <v>404</v>
      </c>
      <c r="B45" s="73">
        <v>269</v>
      </c>
      <c r="C45" s="70" t="s">
        <v>163</v>
      </c>
    </row>
    <row r="46" spans="1:3">
      <c r="A46" s="72" t="s">
        <v>405</v>
      </c>
      <c r="B46" s="73">
        <v>210</v>
      </c>
      <c r="C46" s="70" t="s">
        <v>163</v>
      </c>
    </row>
    <row r="47" spans="1:3">
      <c r="A47" s="72" t="s">
        <v>406</v>
      </c>
      <c r="B47" s="73">
        <v>253</v>
      </c>
      <c r="C47" s="70" t="s">
        <v>163</v>
      </c>
    </row>
    <row r="48" spans="1:3">
      <c r="A48" s="72" t="s">
        <v>407</v>
      </c>
      <c r="B48" s="73">
        <v>267</v>
      </c>
      <c r="C48" s="70" t="s">
        <v>163</v>
      </c>
    </row>
    <row r="49" spans="1:3">
      <c r="A49" s="72" t="s">
        <v>408</v>
      </c>
      <c r="B49" s="73">
        <v>257</v>
      </c>
      <c r="C49" s="70" t="s">
        <v>163</v>
      </c>
    </row>
    <row r="50" spans="1:3">
      <c r="A50" s="72" t="s">
        <v>409</v>
      </c>
      <c r="B50" s="73">
        <v>295</v>
      </c>
      <c r="C50" s="70" t="s">
        <v>163</v>
      </c>
    </row>
    <row r="51" spans="1:3">
      <c r="A51" s="72" t="s">
        <v>410</v>
      </c>
      <c r="B51" s="73">
        <v>191</v>
      </c>
      <c r="C51" s="70" t="s">
        <v>163</v>
      </c>
    </row>
    <row r="52" spans="1:3">
      <c r="A52" s="72" t="s">
        <v>411</v>
      </c>
      <c r="B52" s="73">
        <v>335</v>
      </c>
      <c r="C52" s="70" t="s">
        <v>163</v>
      </c>
    </row>
    <row r="53" spans="1:3">
      <c r="A53" s="72" t="s">
        <v>412</v>
      </c>
      <c r="B53" s="73">
        <v>176</v>
      </c>
      <c r="C53" s="70" t="s">
        <v>163</v>
      </c>
    </row>
    <row r="54" spans="1:3">
      <c r="A54" s="72" t="s">
        <v>413</v>
      </c>
      <c r="B54" s="73">
        <v>194</v>
      </c>
      <c r="C54" s="70" t="s">
        <v>163</v>
      </c>
    </row>
    <row r="55" spans="1:3">
      <c r="A55" s="72" t="s">
        <v>414</v>
      </c>
      <c r="B55" s="73">
        <v>200</v>
      </c>
      <c r="C55" s="70" t="s">
        <v>163</v>
      </c>
    </row>
    <row r="56" spans="1:3">
      <c r="A56" s="72" t="s">
        <v>415</v>
      </c>
      <c r="B56" s="73">
        <v>277</v>
      </c>
      <c r="C56" s="70" t="s">
        <v>163</v>
      </c>
    </row>
    <row r="57" spans="1:3">
      <c r="A57" s="72" t="s">
        <v>416</v>
      </c>
      <c r="B57" s="73">
        <v>297</v>
      </c>
      <c r="C57" s="70" t="s">
        <v>163</v>
      </c>
    </row>
    <row r="58" spans="1:3">
      <c r="A58" s="72" t="s">
        <v>417</v>
      </c>
      <c r="B58" s="73">
        <v>277</v>
      </c>
      <c r="C58" s="70" t="s">
        <v>163</v>
      </c>
    </row>
    <row r="59" spans="1:3">
      <c r="A59" s="72" t="s">
        <v>418</v>
      </c>
      <c r="B59" s="73">
        <v>189</v>
      </c>
      <c r="C59" s="70" t="s">
        <v>163</v>
      </c>
    </row>
    <row r="60" spans="1:3">
      <c r="A60" s="72" t="s">
        <v>419</v>
      </c>
      <c r="B60" s="73">
        <v>228</v>
      </c>
      <c r="C60" s="70" t="s">
        <v>163</v>
      </c>
    </row>
    <row r="61" spans="1:3">
      <c r="A61" s="72" t="s">
        <v>420</v>
      </c>
      <c r="B61" s="73">
        <v>184</v>
      </c>
      <c r="C61" s="70" t="s">
        <v>163</v>
      </c>
    </row>
    <row r="62" spans="1:3">
      <c r="A62" s="72" t="s">
        <v>421</v>
      </c>
      <c r="B62" s="73">
        <v>193</v>
      </c>
      <c r="C62" s="70" t="s">
        <v>163</v>
      </c>
    </row>
    <row r="63" spans="1:3">
      <c r="A63" s="72" t="s">
        <v>422</v>
      </c>
      <c r="B63" s="73">
        <v>255</v>
      </c>
      <c r="C63" s="70" t="s">
        <v>163</v>
      </c>
    </row>
    <row r="64" spans="1:3">
      <c r="A64" s="72" t="s">
        <v>423</v>
      </c>
      <c r="B64" s="73">
        <v>248</v>
      </c>
      <c r="C64" s="70" t="s">
        <v>163</v>
      </c>
    </row>
    <row r="65" spans="1:3">
      <c r="A65" s="72" t="s">
        <v>424</v>
      </c>
      <c r="B65" s="73">
        <v>256</v>
      </c>
      <c r="C65" s="70" t="s">
        <v>163</v>
      </c>
    </row>
    <row r="66" spans="1:3">
      <c r="A66" s="72" t="s">
        <v>425</v>
      </c>
      <c r="B66" s="73">
        <v>199</v>
      </c>
      <c r="C66" s="70" t="s">
        <v>163</v>
      </c>
    </row>
    <row r="67" spans="1:3">
      <c r="A67" s="72" t="s">
        <v>426</v>
      </c>
      <c r="B67" s="73">
        <v>316</v>
      </c>
      <c r="C67" s="70" t="s">
        <v>163</v>
      </c>
    </row>
    <row r="68" spans="1:3">
      <c r="A68" s="72" t="s">
        <v>427</v>
      </c>
      <c r="B68" s="73">
        <v>240</v>
      </c>
      <c r="C68" s="70" t="s">
        <v>163</v>
      </c>
    </row>
    <row r="69" spans="1:3">
      <c r="A69" s="72" t="s">
        <v>428</v>
      </c>
      <c r="B69" s="73">
        <v>218</v>
      </c>
      <c r="C69" s="70" t="s">
        <v>163</v>
      </c>
    </row>
    <row r="70" spans="1:3">
      <c r="A70" s="72" t="s">
        <v>429</v>
      </c>
      <c r="B70" s="73">
        <v>297</v>
      </c>
      <c r="C70" s="70" t="s">
        <v>163</v>
      </c>
    </row>
    <row r="71" spans="1:3">
      <c r="A71" s="72" t="s">
        <v>430</v>
      </c>
      <c r="B71" s="73">
        <v>206</v>
      </c>
      <c r="C71" s="70" t="s">
        <v>163</v>
      </c>
    </row>
    <row r="72" spans="1:3">
      <c r="A72" s="72" t="s">
        <v>431</v>
      </c>
      <c r="B72" s="73">
        <v>250</v>
      </c>
      <c r="C72" s="70" t="s">
        <v>163</v>
      </c>
    </row>
    <row r="73" spans="1:3">
      <c r="A73" s="72" t="s">
        <v>432</v>
      </c>
      <c r="B73" s="73">
        <v>233</v>
      </c>
      <c r="C73" s="70" t="s">
        <v>163</v>
      </c>
    </row>
    <row r="74" spans="1:3">
      <c r="A74" s="72" t="s">
        <v>433</v>
      </c>
      <c r="B74" s="73">
        <v>313</v>
      </c>
      <c r="C74" s="70" t="s">
        <v>163</v>
      </c>
    </row>
    <row r="75" spans="1:3">
      <c r="A75" s="72" t="s">
        <v>434</v>
      </c>
      <c r="B75" s="73">
        <v>168</v>
      </c>
      <c r="C75" s="70" t="s">
        <v>163</v>
      </c>
    </row>
    <row r="76" spans="1:3">
      <c r="A76" s="72" t="s">
        <v>435</v>
      </c>
      <c r="B76" s="73">
        <v>219</v>
      </c>
      <c r="C76" s="70" t="s">
        <v>163</v>
      </c>
    </row>
    <row r="77" spans="1:3">
      <c r="A77" s="72" t="s">
        <v>436</v>
      </c>
      <c r="B77" s="73"/>
      <c r="C77" s="70" t="s">
        <v>163</v>
      </c>
    </row>
    <row r="78" spans="1:3">
      <c r="A78" s="72" t="s">
        <v>437</v>
      </c>
      <c r="B78" s="73">
        <v>204</v>
      </c>
      <c r="C78" s="70" t="s">
        <v>163</v>
      </c>
    </row>
    <row r="79" spans="1:3">
      <c r="A79" s="72" t="s">
        <v>435</v>
      </c>
      <c r="B79" s="73">
        <v>204</v>
      </c>
      <c r="C79" s="70" t="s">
        <v>163</v>
      </c>
    </row>
    <row r="80" spans="1:3">
      <c r="A80" s="72" t="s">
        <v>165</v>
      </c>
      <c r="B80" s="73"/>
      <c r="C80" s="70" t="s">
        <v>163</v>
      </c>
    </row>
    <row r="81" spans="1:3">
      <c r="A81" s="72" t="s">
        <v>438</v>
      </c>
      <c r="B81" s="73">
        <v>94</v>
      </c>
      <c r="C81" s="70" t="s">
        <v>163</v>
      </c>
    </row>
    <row r="82" spans="1:3">
      <c r="A82" s="72" t="s">
        <v>439</v>
      </c>
      <c r="B82" s="73">
        <v>173</v>
      </c>
      <c r="C82" s="70" t="s">
        <v>163</v>
      </c>
    </row>
    <row r="83" spans="1:3">
      <c r="A83" s="72" t="s">
        <v>440</v>
      </c>
      <c r="B83" s="73">
        <v>74</v>
      </c>
      <c r="C83" s="70" t="s">
        <v>163</v>
      </c>
    </row>
    <row r="84" spans="1:3">
      <c r="A84" s="72" t="s">
        <v>441</v>
      </c>
      <c r="B84" s="73">
        <v>98</v>
      </c>
      <c r="C84" s="70" t="s">
        <v>163</v>
      </c>
    </row>
    <row r="85" spans="1:3">
      <c r="A85" s="72" t="s">
        <v>442</v>
      </c>
      <c r="B85" s="73">
        <v>74</v>
      </c>
      <c r="C85" s="70" t="s">
        <v>163</v>
      </c>
    </row>
    <row r="86" spans="1:3">
      <c r="A86" s="72" t="s">
        <v>443</v>
      </c>
      <c r="B86" s="73">
        <v>99</v>
      </c>
      <c r="C86" s="70" t="s">
        <v>163</v>
      </c>
    </row>
    <row r="87" spans="1:3">
      <c r="A87" s="72" t="s">
        <v>444</v>
      </c>
      <c r="B87" s="73">
        <v>123</v>
      </c>
      <c r="C87" s="70" t="s">
        <v>163</v>
      </c>
    </row>
    <row r="88" spans="1:3">
      <c r="A88" s="72" t="s">
        <v>445</v>
      </c>
      <c r="B88" s="73">
        <v>135</v>
      </c>
      <c r="C88" s="70" t="s">
        <v>163</v>
      </c>
    </row>
    <row r="89" spans="1:3">
      <c r="A89" s="72" t="s">
        <v>446</v>
      </c>
      <c r="B89" s="73">
        <v>58</v>
      </c>
      <c r="C89" s="70" t="s">
        <v>163</v>
      </c>
    </row>
    <row r="90" spans="1:3">
      <c r="A90" s="72" t="s">
        <v>447</v>
      </c>
      <c r="B90" s="73">
        <v>133</v>
      </c>
      <c r="C90" s="70" t="s">
        <v>163</v>
      </c>
    </row>
    <row r="91" spans="1:3">
      <c r="A91" s="72" t="s">
        <v>448</v>
      </c>
      <c r="B91" s="73">
        <v>231</v>
      </c>
      <c r="C91" s="70" t="s">
        <v>163</v>
      </c>
    </row>
    <row r="92" spans="1:3">
      <c r="A92" s="72" t="s">
        <v>449</v>
      </c>
      <c r="B92" s="73">
        <v>64</v>
      </c>
      <c r="C92" s="70" t="s">
        <v>163</v>
      </c>
    </row>
    <row r="93" spans="1:3">
      <c r="A93" s="72" t="s">
        <v>450</v>
      </c>
      <c r="B93" s="73">
        <v>86</v>
      </c>
      <c r="C93" s="70" t="s">
        <v>163</v>
      </c>
    </row>
    <row r="94" spans="1:3">
      <c r="A94" s="72" t="s">
        <v>451</v>
      </c>
      <c r="B94" s="73">
        <v>207</v>
      </c>
      <c r="C94" s="70" t="s">
        <v>163</v>
      </c>
    </row>
    <row r="95" spans="1:3">
      <c r="A95" s="72" t="s">
        <v>452</v>
      </c>
      <c r="B95" s="73">
        <v>76</v>
      </c>
      <c r="C95" s="70" t="s">
        <v>163</v>
      </c>
    </row>
    <row r="96" spans="1:3">
      <c r="A96" s="74" t="s">
        <v>453</v>
      </c>
      <c r="B96" s="75">
        <v>226</v>
      </c>
      <c r="C96" s="70" t="s">
        <v>163</v>
      </c>
    </row>
    <row r="97" spans="1:4">
      <c r="A97" s="72" t="s">
        <v>454</v>
      </c>
      <c r="B97" s="73">
        <v>136</v>
      </c>
      <c r="C97" s="70" t="s">
        <v>163</v>
      </c>
    </row>
    <row r="98" spans="1:4">
      <c r="A98" s="72" t="s">
        <v>455</v>
      </c>
      <c r="B98" s="73">
        <v>187</v>
      </c>
      <c r="C98" s="70" t="s">
        <v>163</v>
      </c>
    </row>
    <row r="99" spans="1:4">
      <c r="A99" s="72" t="s">
        <v>456</v>
      </c>
      <c r="B99" s="73">
        <v>128</v>
      </c>
      <c r="C99" s="70" t="s">
        <v>163</v>
      </c>
    </row>
    <row r="100" spans="1:4">
      <c r="A100" s="72" t="s">
        <v>457</v>
      </c>
      <c r="B100" s="73">
        <v>85</v>
      </c>
      <c r="C100" s="70" t="s">
        <v>163</v>
      </c>
    </row>
    <row r="101" spans="1:4">
      <c r="A101" s="72" t="s">
        <v>458</v>
      </c>
      <c r="B101" s="73">
        <v>170</v>
      </c>
      <c r="C101" s="70" t="s">
        <v>163</v>
      </c>
    </row>
    <row r="102" spans="1:4">
      <c r="A102" s="72" t="s">
        <v>435</v>
      </c>
      <c r="B102" s="73">
        <v>85</v>
      </c>
      <c r="C102" s="70" t="s">
        <v>163</v>
      </c>
    </row>
    <row r="103" spans="1:4">
      <c r="A103" s="72" t="s">
        <v>167</v>
      </c>
      <c r="B103" s="73"/>
      <c r="C103" s="70" t="s">
        <v>163</v>
      </c>
    </row>
    <row r="104" spans="1:4">
      <c r="A104" s="72" t="s">
        <v>459</v>
      </c>
      <c r="B104" s="73">
        <v>175</v>
      </c>
      <c r="C104" s="70" t="s">
        <v>163</v>
      </c>
    </row>
    <row r="105" spans="1:4">
      <c r="A105" s="72" t="s">
        <v>460</v>
      </c>
      <c r="B105" s="73">
        <v>132</v>
      </c>
      <c r="C105" s="70" t="s">
        <v>163</v>
      </c>
    </row>
    <row r="106" spans="1:4">
      <c r="A106" s="72" t="s">
        <v>461</v>
      </c>
      <c r="B106" s="73">
        <v>194</v>
      </c>
      <c r="C106" s="70" t="s">
        <v>163</v>
      </c>
    </row>
    <row r="107" spans="1:4">
      <c r="A107" s="72" t="s">
        <v>435</v>
      </c>
      <c r="B107" s="73">
        <v>107</v>
      </c>
      <c r="C107" s="70" t="s">
        <v>163</v>
      </c>
    </row>
    <row r="108" spans="1:4">
      <c r="A108" s="72" t="s">
        <v>462</v>
      </c>
      <c r="B108" s="73"/>
      <c r="C108" s="70" t="s">
        <v>163</v>
      </c>
      <c r="D108">
        <f>SUM(B109:B111)/3</f>
        <v>169</v>
      </c>
    </row>
    <row r="109" spans="1:4">
      <c r="A109" s="72" t="s">
        <v>463</v>
      </c>
      <c r="B109" s="73">
        <v>173</v>
      </c>
      <c r="C109" s="70" t="s">
        <v>163</v>
      </c>
    </row>
    <row r="110" spans="1:4">
      <c r="A110" s="72" t="s">
        <v>464</v>
      </c>
      <c r="B110" s="73">
        <v>150</v>
      </c>
      <c r="C110" s="70" t="s">
        <v>163</v>
      </c>
    </row>
    <row r="111" spans="1:4">
      <c r="A111" s="72" t="s">
        <v>465</v>
      </c>
      <c r="B111" s="73">
        <v>184</v>
      </c>
      <c r="C111" s="70" t="s">
        <v>163</v>
      </c>
    </row>
    <row r="112" spans="1:4">
      <c r="A112" s="72" t="s">
        <v>466</v>
      </c>
      <c r="B112" s="73">
        <v>113</v>
      </c>
      <c r="C112" s="70" t="s">
        <v>163</v>
      </c>
    </row>
    <row r="113" spans="1:4">
      <c r="A113" s="77" t="s">
        <v>467</v>
      </c>
      <c r="B113" s="73">
        <v>146</v>
      </c>
      <c r="C113" s="70" t="s">
        <v>163</v>
      </c>
    </row>
    <row r="114" spans="1:4">
      <c r="A114" s="72" t="s">
        <v>168</v>
      </c>
      <c r="B114" s="73"/>
      <c r="C114" s="70" t="s">
        <v>163</v>
      </c>
    </row>
    <row r="115" spans="1:4">
      <c r="A115" s="72" t="s">
        <v>468</v>
      </c>
      <c r="B115" s="73">
        <v>224</v>
      </c>
      <c r="C115" s="70" t="s">
        <v>163</v>
      </c>
    </row>
    <row r="116" spans="1:4">
      <c r="A116" s="74" t="s">
        <v>435</v>
      </c>
      <c r="B116" s="75">
        <v>150</v>
      </c>
      <c r="C116" s="70" t="s">
        <v>163</v>
      </c>
    </row>
    <row r="117" spans="1:4">
      <c r="A117" s="72" t="s">
        <v>169</v>
      </c>
      <c r="B117" s="73"/>
      <c r="C117" s="70" t="s">
        <v>163</v>
      </c>
    </row>
    <row r="118" spans="1:4">
      <c r="A118" s="72" t="s">
        <v>469</v>
      </c>
      <c r="B118" s="73">
        <v>199</v>
      </c>
      <c r="C118" s="70" t="s">
        <v>163</v>
      </c>
      <c r="D118">
        <f>SUM(B118:B124)/14</f>
        <v>55</v>
      </c>
    </row>
    <row r="119" spans="1:4">
      <c r="A119" s="72" t="s">
        <v>470</v>
      </c>
      <c r="B119" s="73">
        <v>84</v>
      </c>
      <c r="C119" s="70" t="s">
        <v>163</v>
      </c>
    </row>
    <row r="120" spans="1:4">
      <c r="A120" s="72" t="s">
        <v>471</v>
      </c>
      <c r="B120" s="73">
        <v>106</v>
      </c>
      <c r="C120" s="70" t="s">
        <v>163</v>
      </c>
    </row>
    <row r="121" spans="1:4">
      <c r="A121" s="72" t="s">
        <v>472</v>
      </c>
      <c r="B121" s="73">
        <v>91</v>
      </c>
      <c r="C121" s="70" t="s">
        <v>163</v>
      </c>
    </row>
    <row r="122" spans="1:4">
      <c r="A122" s="72" t="s">
        <v>473</v>
      </c>
      <c r="B122" s="73">
        <v>90</v>
      </c>
      <c r="C122" s="70" t="s">
        <v>163</v>
      </c>
    </row>
    <row r="123" spans="1:4">
      <c r="A123" s="72" t="s">
        <v>474</v>
      </c>
      <c r="B123" s="73">
        <v>105</v>
      </c>
      <c r="C123" s="70" t="s">
        <v>163</v>
      </c>
    </row>
    <row r="124" spans="1:4">
      <c r="A124" s="72" t="s">
        <v>475</v>
      </c>
      <c r="B124" s="73">
        <v>95</v>
      </c>
      <c r="C124" s="70" t="s">
        <v>163</v>
      </c>
    </row>
    <row r="125" spans="1:4">
      <c r="A125" s="72" t="s">
        <v>435</v>
      </c>
      <c r="B125" s="73">
        <v>91</v>
      </c>
      <c r="C125" s="70" t="s">
        <v>163</v>
      </c>
    </row>
    <row r="126" spans="1:4">
      <c r="A126" s="72" t="s">
        <v>170</v>
      </c>
      <c r="B126" s="73"/>
      <c r="C126" s="70" t="s">
        <v>163</v>
      </c>
      <c r="D126">
        <f>SUM(B127:B129)/3</f>
        <v>113</v>
      </c>
    </row>
    <row r="127" spans="1:4">
      <c r="A127" s="72" t="s">
        <v>476</v>
      </c>
      <c r="B127" s="73">
        <v>105</v>
      </c>
      <c r="C127" s="70" t="s">
        <v>163</v>
      </c>
    </row>
    <row r="128" spans="1:4">
      <c r="A128" s="72" t="s">
        <v>477</v>
      </c>
      <c r="B128" s="73">
        <v>128</v>
      </c>
      <c r="C128" s="70" t="s">
        <v>163</v>
      </c>
    </row>
    <row r="129" spans="1:4">
      <c r="A129" s="72" t="s">
        <v>478</v>
      </c>
      <c r="B129" s="73">
        <v>106</v>
      </c>
      <c r="C129" s="70" t="s">
        <v>163</v>
      </c>
    </row>
    <row r="130" spans="1:4">
      <c r="A130" s="72" t="s">
        <v>435</v>
      </c>
      <c r="B130" s="73">
        <v>110</v>
      </c>
      <c r="C130" s="70" t="s">
        <v>163</v>
      </c>
    </row>
    <row r="131" spans="1:4">
      <c r="A131" s="72" t="s">
        <v>171</v>
      </c>
      <c r="B131" s="73">
        <v>199</v>
      </c>
      <c r="C131" s="70" t="s">
        <v>163</v>
      </c>
    </row>
    <row r="132" spans="1:4">
      <c r="A132" s="72" t="s">
        <v>172</v>
      </c>
      <c r="B132" s="73"/>
      <c r="C132" s="70" t="s">
        <v>163</v>
      </c>
      <c r="D132">
        <f>SUM(B133:B140)/8</f>
        <v>169.625</v>
      </c>
    </row>
    <row r="133" spans="1:4">
      <c r="A133" s="72" t="s">
        <v>479</v>
      </c>
      <c r="B133" s="73">
        <v>217</v>
      </c>
      <c r="C133" s="70" t="s">
        <v>163</v>
      </c>
    </row>
    <row r="134" spans="1:4">
      <c r="A134" s="72" t="s">
        <v>480</v>
      </c>
      <c r="B134" s="73">
        <v>133</v>
      </c>
      <c r="C134" s="70" t="s">
        <v>163</v>
      </c>
    </row>
    <row r="135" spans="1:4">
      <c r="A135" s="72" t="s">
        <v>481</v>
      </c>
      <c r="B135" s="73">
        <v>130</v>
      </c>
      <c r="C135" s="70" t="s">
        <v>163</v>
      </c>
    </row>
    <row r="136" spans="1:4">
      <c r="A136" s="72" t="s">
        <v>482</v>
      </c>
      <c r="B136" s="73">
        <v>197</v>
      </c>
      <c r="C136" s="70" t="s">
        <v>163</v>
      </c>
    </row>
    <row r="137" spans="1:4">
      <c r="A137" s="72" t="s">
        <v>483</v>
      </c>
      <c r="B137" s="73">
        <v>114</v>
      </c>
      <c r="C137" s="70" t="s">
        <v>163</v>
      </c>
    </row>
    <row r="138" spans="1:4">
      <c r="A138" s="72" t="s">
        <v>484</v>
      </c>
      <c r="B138" s="73">
        <v>128</v>
      </c>
      <c r="C138" s="70" t="s">
        <v>163</v>
      </c>
    </row>
    <row r="139" spans="1:4">
      <c r="A139" s="72" t="s">
        <v>485</v>
      </c>
      <c r="B139" s="73">
        <v>133</v>
      </c>
      <c r="C139" s="70" t="s">
        <v>163</v>
      </c>
    </row>
    <row r="140" spans="1:4">
      <c r="A140" s="72" t="s">
        <v>486</v>
      </c>
      <c r="B140" s="73">
        <v>305</v>
      </c>
      <c r="C140" s="70" t="s">
        <v>163</v>
      </c>
    </row>
    <row r="141" spans="1:4">
      <c r="A141" s="72" t="s">
        <v>435</v>
      </c>
      <c r="B141" s="73">
        <v>110</v>
      </c>
      <c r="C141" s="70" t="s">
        <v>163</v>
      </c>
    </row>
    <row r="142" spans="1:4">
      <c r="A142" s="72" t="s">
        <v>173</v>
      </c>
      <c r="B142" s="73"/>
      <c r="C142" s="70" t="s">
        <v>163</v>
      </c>
    </row>
    <row r="143" spans="1:4">
      <c r="A143" s="72" t="s">
        <v>487</v>
      </c>
      <c r="B143" s="73">
        <v>117</v>
      </c>
      <c r="C143" s="70" t="s">
        <v>163</v>
      </c>
    </row>
    <row r="144" spans="1:4">
      <c r="A144" s="72" t="s">
        <v>435</v>
      </c>
      <c r="B144" s="73">
        <v>67</v>
      </c>
      <c r="C144" s="70" t="s">
        <v>163</v>
      </c>
    </row>
    <row r="145" spans="1:4">
      <c r="A145" s="72" t="s">
        <v>174</v>
      </c>
      <c r="B145" s="73"/>
      <c r="C145" s="70" t="s">
        <v>163</v>
      </c>
      <c r="D145">
        <f>SUM(B146:B151)/6</f>
        <v>257.16666666666669</v>
      </c>
    </row>
    <row r="146" spans="1:4">
      <c r="A146" s="72" t="s">
        <v>488</v>
      </c>
      <c r="B146" s="73">
        <v>202</v>
      </c>
      <c r="C146" s="70" t="s">
        <v>163</v>
      </c>
    </row>
    <row r="147" spans="1:4">
      <c r="A147" s="72" t="s">
        <v>489</v>
      </c>
      <c r="B147" s="73">
        <v>245</v>
      </c>
      <c r="C147" s="70" t="s">
        <v>163</v>
      </c>
    </row>
    <row r="148" spans="1:4">
      <c r="A148" s="74" t="s">
        <v>490</v>
      </c>
      <c r="B148" s="75">
        <v>268</v>
      </c>
      <c r="C148" s="70" t="s">
        <v>163</v>
      </c>
    </row>
    <row r="149" spans="1:4">
      <c r="A149" s="74" t="s">
        <v>491</v>
      </c>
      <c r="B149" s="75">
        <v>267</v>
      </c>
      <c r="C149" s="70" t="s">
        <v>163</v>
      </c>
    </row>
    <row r="150" spans="1:4">
      <c r="A150" s="72" t="s">
        <v>492</v>
      </c>
      <c r="B150" s="73">
        <v>301</v>
      </c>
      <c r="C150" s="70" t="s">
        <v>163</v>
      </c>
    </row>
    <row r="151" spans="1:4">
      <c r="A151" s="72" t="s">
        <v>493</v>
      </c>
      <c r="B151" s="73">
        <v>260</v>
      </c>
      <c r="C151" s="70" t="s">
        <v>163</v>
      </c>
    </row>
    <row r="152" spans="1:4">
      <c r="A152" s="72" t="s">
        <v>435</v>
      </c>
      <c r="B152" s="73">
        <v>173</v>
      </c>
      <c r="C152" s="70" t="s">
        <v>163</v>
      </c>
    </row>
    <row r="153" spans="1:4">
      <c r="A153" s="72" t="s">
        <v>198</v>
      </c>
      <c r="B153" s="73"/>
      <c r="C153" s="70" t="s">
        <v>163</v>
      </c>
      <c r="D153">
        <f>SUM(B154:B160)/7</f>
        <v>142.57142857142858</v>
      </c>
    </row>
    <row r="154" spans="1:4">
      <c r="A154" s="72" t="s">
        <v>494</v>
      </c>
      <c r="B154" s="73">
        <v>156</v>
      </c>
      <c r="C154" s="70" t="s">
        <v>163</v>
      </c>
    </row>
    <row r="155" spans="1:4">
      <c r="A155" s="72" t="s">
        <v>495</v>
      </c>
      <c r="B155" s="73">
        <v>110</v>
      </c>
      <c r="C155" s="70" t="s">
        <v>163</v>
      </c>
    </row>
    <row r="156" spans="1:4">
      <c r="A156" s="72" t="s">
        <v>496</v>
      </c>
      <c r="B156" s="73">
        <v>109</v>
      </c>
      <c r="C156" s="70" t="s">
        <v>163</v>
      </c>
    </row>
    <row r="157" spans="1:4">
      <c r="A157" s="72" t="s">
        <v>497</v>
      </c>
      <c r="B157" s="73">
        <v>153</v>
      </c>
      <c r="C157" s="70" t="s">
        <v>163</v>
      </c>
    </row>
    <row r="158" spans="1:4">
      <c r="A158" s="72" t="s">
        <v>498</v>
      </c>
      <c r="B158" s="73">
        <v>152</v>
      </c>
      <c r="C158" s="70" t="s">
        <v>163</v>
      </c>
    </row>
    <row r="159" spans="1:4" ht="20.45" customHeight="1">
      <c r="A159" s="72" t="s">
        <v>499</v>
      </c>
      <c r="B159" s="73">
        <v>161</v>
      </c>
      <c r="C159" s="70" t="s">
        <v>163</v>
      </c>
    </row>
    <row r="160" spans="1:4" ht="19.899999999999999" customHeight="1">
      <c r="A160" s="72" t="s">
        <v>500</v>
      </c>
      <c r="B160" s="73">
        <v>157</v>
      </c>
      <c r="C160" s="70" t="s">
        <v>163</v>
      </c>
    </row>
    <row r="161" spans="1:4" ht="21" customHeight="1">
      <c r="A161" s="72" t="s">
        <v>435</v>
      </c>
      <c r="B161" s="73">
        <v>76</v>
      </c>
      <c r="C161" s="70" t="s">
        <v>163</v>
      </c>
    </row>
    <row r="162" spans="1:4" ht="19.149999999999999" customHeight="1">
      <c r="A162" s="72" t="s">
        <v>175</v>
      </c>
      <c r="B162" s="73"/>
      <c r="C162" s="70" t="s">
        <v>163</v>
      </c>
      <c r="D162">
        <f>SUM(B163:B167)/5</f>
        <v>140</v>
      </c>
    </row>
    <row r="163" spans="1:4" ht="19.149999999999999" customHeight="1">
      <c r="A163" s="72" t="s">
        <v>501</v>
      </c>
      <c r="B163" s="73">
        <v>168</v>
      </c>
      <c r="C163" s="70" t="s">
        <v>163</v>
      </c>
    </row>
    <row r="164" spans="1:4" ht="19.149999999999999" customHeight="1">
      <c r="A164" s="72" t="s">
        <v>502</v>
      </c>
      <c r="B164" s="78">
        <v>128</v>
      </c>
      <c r="C164" s="70" t="s">
        <v>163</v>
      </c>
    </row>
    <row r="165" spans="1:4" ht="21" customHeight="1">
      <c r="A165" s="72" t="s">
        <v>503</v>
      </c>
      <c r="B165" s="73">
        <v>146</v>
      </c>
      <c r="C165" s="70" t="s">
        <v>163</v>
      </c>
    </row>
    <row r="166" spans="1:4" ht="21" customHeight="1">
      <c r="A166" s="72" t="s">
        <v>504</v>
      </c>
      <c r="B166" s="73">
        <v>138</v>
      </c>
      <c r="C166" s="70" t="s">
        <v>163</v>
      </c>
    </row>
    <row r="167" spans="1:4" ht="21" customHeight="1">
      <c r="A167" s="72" t="s">
        <v>505</v>
      </c>
      <c r="B167" s="73">
        <v>120</v>
      </c>
      <c r="C167" s="70" t="s">
        <v>163</v>
      </c>
    </row>
    <row r="168" spans="1:4" ht="19.149999999999999" customHeight="1">
      <c r="A168" s="72" t="s">
        <v>435</v>
      </c>
      <c r="B168" s="73">
        <v>110</v>
      </c>
      <c r="C168" s="70" t="s">
        <v>163</v>
      </c>
    </row>
    <row r="169" spans="1:4" ht="21" customHeight="1">
      <c r="A169" s="72" t="s">
        <v>176</v>
      </c>
      <c r="B169" s="73">
        <v>48</v>
      </c>
      <c r="C169" s="70" t="s">
        <v>163</v>
      </c>
    </row>
    <row r="170" spans="1:4" ht="19.149999999999999" customHeight="1">
      <c r="A170" s="72" t="s">
        <v>177</v>
      </c>
      <c r="B170" s="73"/>
      <c r="C170" s="70" t="s">
        <v>163</v>
      </c>
      <c r="D170">
        <f>SUM(B171:B172)/2</f>
        <v>175</v>
      </c>
    </row>
    <row r="171" spans="1:4" ht="19.149999999999999" customHeight="1">
      <c r="A171" s="72" t="s">
        <v>506</v>
      </c>
      <c r="B171" s="73">
        <v>186</v>
      </c>
      <c r="C171" s="70" t="s">
        <v>163</v>
      </c>
    </row>
    <row r="172" spans="1:4" ht="19.149999999999999" customHeight="1">
      <c r="A172" s="72" t="s">
        <v>507</v>
      </c>
      <c r="B172" s="73">
        <v>164</v>
      </c>
      <c r="C172" s="70" t="s">
        <v>163</v>
      </c>
    </row>
    <row r="173" spans="1:4" ht="20.45" customHeight="1">
      <c r="A173" s="72" t="s">
        <v>435</v>
      </c>
      <c r="B173" s="73">
        <v>92</v>
      </c>
      <c r="C173" s="70" t="s">
        <v>163</v>
      </c>
    </row>
    <row r="174" spans="1:4" ht="19.149999999999999" customHeight="1">
      <c r="A174" s="72" t="s">
        <v>199</v>
      </c>
      <c r="B174" s="73"/>
      <c r="C174" s="70" t="s">
        <v>163</v>
      </c>
    </row>
    <row r="175" spans="1:4" ht="18.600000000000001" customHeight="1">
      <c r="A175" s="72" t="s">
        <v>508</v>
      </c>
      <c r="B175" s="73">
        <v>155</v>
      </c>
      <c r="C175" s="70" t="s">
        <v>163</v>
      </c>
    </row>
    <row r="176" spans="1:4">
      <c r="A176" s="72" t="s">
        <v>435</v>
      </c>
      <c r="B176" s="73">
        <v>155</v>
      </c>
      <c r="C176" s="70" t="s">
        <v>163</v>
      </c>
    </row>
    <row r="177" spans="1:3" ht="18.600000000000001" customHeight="1">
      <c r="A177" s="72" t="s">
        <v>200</v>
      </c>
      <c r="B177" s="73"/>
      <c r="C177" s="70" t="s">
        <v>163</v>
      </c>
    </row>
    <row r="178" spans="1:3" ht="19.899999999999999" customHeight="1">
      <c r="A178" s="74" t="s">
        <v>509</v>
      </c>
      <c r="B178" s="75">
        <v>150</v>
      </c>
      <c r="C178" s="70" t="s">
        <v>163</v>
      </c>
    </row>
    <row r="179" spans="1:3" ht="18" customHeight="1">
      <c r="A179" s="74" t="s">
        <v>435</v>
      </c>
      <c r="B179" s="75">
        <v>120</v>
      </c>
      <c r="C179" s="70" t="s">
        <v>163</v>
      </c>
    </row>
    <row r="180" spans="1:3" ht="18.600000000000001" customHeight="1">
      <c r="A180" s="72" t="s">
        <v>201</v>
      </c>
      <c r="B180" s="73"/>
      <c r="C180" s="70" t="s">
        <v>163</v>
      </c>
    </row>
    <row r="181" spans="1:3" ht="19.899999999999999" customHeight="1">
      <c r="A181" s="72" t="s">
        <v>510</v>
      </c>
      <c r="B181" s="73">
        <v>182</v>
      </c>
      <c r="C181" s="70" t="s">
        <v>163</v>
      </c>
    </row>
    <row r="182" spans="1:3" ht="18.600000000000001" customHeight="1">
      <c r="A182" s="72" t="s">
        <v>435</v>
      </c>
      <c r="B182" s="73">
        <v>135</v>
      </c>
      <c r="C182" s="70" t="s">
        <v>163</v>
      </c>
    </row>
    <row r="183" spans="1:3" ht="19.149999999999999" customHeight="1">
      <c r="A183" s="72" t="s">
        <v>202</v>
      </c>
      <c r="B183" s="73">
        <v>339</v>
      </c>
      <c r="C183" s="70" t="s">
        <v>163</v>
      </c>
    </row>
    <row r="184" spans="1:3" ht="19.899999999999999" customHeight="1">
      <c r="A184" s="72" t="s">
        <v>203</v>
      </c>
      <c r="B184" s="73">
        <v>226</v>
      </c>
      <c r="C184" s="70" t="s">
        <v>163</v>
      </c>
    </row>
    <row r="185" spans="1:3" ht="19.149999999999999" customHeight="1">
      <c r="A185" s="72" t="s">
        <v>204</v>
      </c>
      <c r="B185" s="73">
        <v>187</v>
      </c>
      <c r="C185" s="70" t="s">
        <v>163</v>
      </c>
    </row>
    <row r="186" spans="1:3" ht="19.899999999999999" customHeight="1">
      <c r="A186" s="72" t="s">
        <v>511</v>
      </c>
      <c r="B186" s="73"/>
      <c r="C186" s="70" t="s">
        <v>163</v>
      </c>
    </row>
    <row r="187" spans="1:3" ht="18.600000000000001" customHeight="1">
      <c r="A187" s="72" t="s">
        <v>512</v>
      </c>
      <c r="B187" s="73">
        <v>206</v>
      </c>
      <c r="C187" s="70" t="s">
        <v>163</v>
      </c>
    </row>
    <row r="188" spans="1:3" ht="18" customHeight="1">
      <c r="A188" s="72" t="s">
        <v>513</v>
      </c>
      <c r="B188" s="73">
        <v>228</v>
      </c>
      <c r="C188" s="70" t="s">
        <v>163</v>
      </c>
    </row>
    <row r="189" spans="1:3" ht="19.149999999999999" customHeight="1">
      <c r="A189" s="72" t="s">
        <v>435</v>
      </c>
      <c r="B189" s="73">
        <v>206</v>
      </c>
      <c r="C189" s="70" t="s">
        <v>163</v>
      </c>
    </row>
    <row r="190" spans="1:3" ht="19.149999999999999" customHeight="1">
      <c r="A190" s="72" t="s">
        <v>205</v>
      </c>
      <c r="B190" s="73"/>
      <c r="C190" s="70" t="s">
        <v>163</v>
      </c>
    </row>
    <row r="191" spans="1:3" ht="18.600000000000001" customHeight="1">
      <c r="A191" s="72" t="s">
        <v>514</v>
      </c>
      <c r="B191" s="73">
        <v>265</v>
      </c>
      <c r="C191" s="70" t="s">
        <v>163</v>
      </c>
    </row>
    <row r="192" spans="1:3">
      <c r="A192" s="72" t="s">
        <v>435</v>
      </c>
      <c r="B192" s="73">
        <v>265</v>
      </c>
      <c r="C192" s="70" t="s">
        <v>163</v>
      </c>
    </row>
    <row r="193" spans="1:4">
      <c r="A193" s="72" t="s">
        <v>515</v>
      </c>
      <c r="B193" s="78"/>
      <c r="C193" s="70" t="s">
        <v>163</v>
      </c>
    </row>
    <row r="194" spans="1:4">
      <c r="A194" s="72" t="s">
        <v>516</v>
      </c>
      <c r="B194" s="73">
        <v>197</v>
      </c>
      <c r="C194" s="70" t="s">
        <v>163</v>
      </c>
    </row>
    <row r="195" spans="1:4">
      <c r="A195" s="72" t="s">
        <v>435</v>
      </c>
      <c r="B195" s="73">
        <v>197</v>
      </c>
      <c r="C195" s="70" t="s">
        <v>163</v>
      </c>
    </row>
    <row r="196" spans="1:4">
      <c r="A196" s="72" t="s">
        <v>206</v>
      </c>
      <c r="B196" s="73"/>
      <c r="C196" s="70" t="s">
        <v>163</v>
      </c>
    </row>
    <row r="197" spans="1:4">
      <c r="A197" s="79" t="s">
        <v>517</v>
      </c>
      <c r="B197" s="75">
        <v>200</v>
      </c>
      <c r="C197" s="70" t="s">
        <v>163</v>
      </c>
    </row>
    <row r="198" spans="1:4">
      <c r="A198" s="72" t="s">
        <v>435</v>
      </c>
      <c r="B198" s="73">
        <v>145</v>
      </c>
      <c r="C198" s="70" t="s">
        <v>163</v>
      </c>
    </row>
    <row r="199" spans="1:4">
      <c r="A199" s="72" t="s">
        <v>207</v>
      </c>
      <c r="B199" s="73"/>
      <c r="C199" s="70" t="s">
        <v>163</v>
      </c>
      <c r="D199">
        <f>SUM(B200:B201)/2</f>
        <v>226.5</v>
      </c>
    </row>
    <row r="200" spans="1:4">
      <c r="A200" s="72" t="s">
        <v>518</v>
      </c>
      <c r="B200" s="73">
        <v>222</v>
      </c>
      <c r="C200" s="70" t="s">
        <v>163</v>
      </c>
    </row>
    <row r="201" spans="1:4">
      <c r="A201" s="72" t="s">
        <v>519</v>
      </c>
      <c r="B201" s="73">
        <v>231</v>
      </c>
      <c r="C201" s="70" t="s">
        <v>163</v>
      </c>
    </row>
    <row r="202" spans="1:4">
      <c r="A202" s="72" t="s">
        <v>435</v>
      </c>
      <c r="B202" s="73">
        <v>92</v>
      </c>
      <c r="C202" s="70" t="s">
        <v>163</v>
      </c>
    </row>
    <row r="203" spans="1:4">
      <c r="A203" s="72" t="s">
        <v>208</v>
      </c>
      <c r="B203" s="73"/>
      <c r="C203" s="70" t="s">
        <v>163</v>
      </c>
    </row>
    <row r="204" spans="1:4">
      <c r="A204" s="72" t="s">
        <v>520</v>
      </c>
      <c r="B204" s="73">
        <v>166</v>
      </c>
      <c r="C204" s="70" t="s">
        <v>163</v>
      </c>
    </row>
    <row r="205" spans="1:4">
      <c r="A205" s="72" t="s">
        <v>521</v>
      </c>
      <c r="B205" s="73">
        <v>182</v>
      </c>
      <c r="C205" s="70" t="s">
        <v>163</v>
      </c>
    </row>
    <row r="206" spans="1:4">
      <c r="A206" s="72" t="s">
        <v>435</v>
      </c>
      <c r="B206" s="73">
        <v>200</v>
      </c>
      <c r="C206" s="70" t="s">
        <v>163</v>
      </c>
    </row>
    <row r="207" spans="1:4">
      <c r="A207" s="72" t="s">
        <v>209</v>
      </c>
      <c r="B207" s="73">
        <v>279</v>
      </c>
      <c r="C207" s="70" t="s">
        <v>163</v>
      </c>
    </row>
    <row r="208" spans="1:4">
      <c r="A208" s="72" t="s">
        <v>210</v>
      </c>
      <c r="B208" s="73"/>
      <c r="C208" s="70" t="s">
        <v>163</v>
      </c>
      <c r="D208">
        <f>SUM(B209:B214)/6</f>
        <v>239.16666666666666</v>
      </c>
    </row>
    <row r="209" spans="1:4">
      <c r="A209" s="76" t="s">
        <v>522</v>
      </c>
      <c r="B209" s="73">
        <v>238</v>
      </c>
      <c r="C209" s="70" t="s">
        <v>163</v>
      </c>
    </row>
    <row r="210" spans="1:4">
      <c r="A210" s="72" t="s">
        <v>523</v>
      </c>
      <c r="B210" s="73">
        <v>227</v>
      </c>
      <c r="C210" s="70" t="s">
        <v>163</v>
      </c>
    </row>
    <row r="211" spans="1:4">
      <c r="A211" s="72" t="s">
        <v>524</v>
      </c>
      <c r="B211" s="73">
        <v>224</v>
      </c>
      <c r="C211" s="70" t="s">
        <v>163</v>
      </c>
    </row>
    <row r="212" spans="1:4">
      <c r="A212" s="72" t="s">
        <v>525</v>
      </c>
      <c r="B212" s="73">
        <v>227</v>
      </c>
      <c r="C212" s="70" t="s">
        <v>163</v>
      </c>
    </row>
    <row r="213" spans="1:4">
      <c r="A213" s="72" t="s">
        <v>526</v>
      </c>
      <c r="B213" s="73">
        <v>289</v>
      </c>
      <c r="C213" s="70" t="s">
        <v>163</v>
      </c>
    </row>
    <row r="214" spans="1:4">
      <c r="A214" s="72" t="s">
        <v>527</v>
      </c>
      <c r="B214" s="73">
        <v>230</v>
      </c>
      <c r="C214" s="70" t="s">
        <v>163</v>
      </c>
    </row>
    <row r="215" spans="1:4">
      <c r="A215" s="72" t="s">
        <v>435</v>
      </c>
      <c r="B215" s="73">
        <v>240</v>
      </c>
      <c r="C215" s="70" t="s">
        <v>163</v>
      </c>
    </row>
    <row r="216" spans="1:4">
      <c r="A216" s="72" t="s">
        <v>211</v>
      </c>
      <c r="B216" s="73"/>
      <c r="C216" s="70" t="s">
        <v>163</v>
      </c>
      <c r="D216">
        <f>SUM(B217:B230)/14</f>
        <v>198</v>
      </c>
    </row>
    <row r="217" spans="1:4">
      <c r="A217" s="72" t="s">
        <v>528</v>
      </c>
      <c r="B217" s="73">
        <v>135</v>
      </c>
      <c r="C217" s="70" t="s">
        <v>163</v>
      </c>
    </row>
    <row r="218" spans="1:4">
      <c r="A218" s="72" t="s">
        <v>529</v>
      </c>
      <c r="B218" s="73">
        <v>202</v>
      </c>
      <c r="C218" s="70" t="s">
        <v>163</v>
      </c>
    </row>
    <row r="219" spans="1:4">
      <c r="A219" s="72" t="s">
        <v>530</v>
      </c>
      <c r="B219" s="73">
        <v>235</v>
      </c>
      <c r="C219" s="70" t="s">
        <v>163</v>
      </c>
    </row>
    <row r="220" spans="1:4">
      <c r="A220" s="72" t="s">
        <v>531</v>
      </c>
      <c r="B220" s="73">
        <v>194</v>
      </c>
      <c r="C220" s="70" t="s">
        <v>163</v>
      </c>
    </row>
    <row r="221" spans="1:4">
      <c r="A221" s="72" t="s">
        <v>532</v>
      </c>
      <c r="B221" s="73">
        <v>229</v>
      </c>
      <c r="C221" s="70" t="s">
        <v>163</v>
      </c>
    </row>
    <row r="222" spans="1:4">
      <c r="A222" s="72" t="s">
        <v>533</v>
      </c>
      <c r="B222" s="73">
        <v>204</v>
      </c>
      <c r="C222" s="70" t="s">
        <v>163</v>
      </c>
    </row>
    <row r="223" spans="1:4">
      <c r="A223" s="72" t="s">
        <v>534</v>
      </c>
      <c r="B223" s="73">
        <v>184</v>
      </c>
      <c r="C223" s="70" t="s">
        <v>163</v>
      </c>
    </row>
    <row r="224" spans="1:4">
      <c r="A224" s="72" t="s">
        <v>535</v>
      </c>
      <c r="B224" s="73">
        <v>202</v>
      </c>
      <c r="C224" s="70" t="s">
        <v>163</v>
      </c>
    </row>
    <row r="225" spans="1:4">
      <c r="A225" s="72" t="s">
        <v>536</v>
      </c>
      <c r="B225" s="73">
        <v>267</v>
      </c>
      <c r="C225" s="70" t="s">
        <v>163</v>
      </c>
    </row>
    <row r="226" spans="1:4">
      <c r="A226" s="72" t="s">
        <v>537</v>
      </c>
      <c r="B226" s="73">
        <v>147</v>
      </c>
      <c r="C226" s="70" t="s">
        <v>163</v>
      </c>
    </row>
    <row r="227" spans="1:4">
      <c r="A227" s="72" t="s">
        <v>538</v>
      </c>
      <c r="B227" s="73">
        <v>202</v>
      </c>
      <c r="C227" s="70" t="s">
        <v>163</v>
      </c>
    </row>
    <row r="228" spans="1:4">
      <c r="A228" s="72" t="s">
        <v>539</v>
      </c>
      <c r="B228" s="73">
        <v>227</v>
      </c>
      <c r="C228" s="70" t="s">
        <v>163</v>
      </c>
    </row>
    <row r="229" spans="1:4">
      <c r="A229" s="72" t="s">
        <v>540</v>
      </c>
      <c r="B229" s="73">
        <v>197</v>
      </c>
      <c r="C229" s="70" t="s">
        <v>163</v>
      </c>
    </row>
    <row r="230" spans="1:4">
      <c r="A230" s="72" t="s">
        <v>541</v>
      </c>
      <c r="B230" s="73">
        <v>147</v>
      </c>
      <c r="C230" s="70" t="s">
        <v>163</v>
      </c>
    </row>
    <row r="231" spans="1:4">
      <c r="A231" s="72" t="s">
        <v>435</v>
      </c>
      <c r="B231" s="73">
        <v>163</v>
      </c>
      <c r="C231" s="70" t="s">
        <v>163</v>
      </c>
    </row>
    <row r="232" spans="1:4">
      <c r="A232" s="72" t="s">
        <v>269</v>
      </c>
      <c r="B232" s="73"/>
      <c r="C232" s="70" t="s">
        <v>163</v>
      </c>
    </row>
    <row r="233" spans="1:4">
      <c r="A233" s="74" t="s">
        <v>542</v>
      </c>
      <c r="B233" s="75">
        <v>150</v>
      </c>
      <c r="C233" s="70" t="s">
        <v>163</v>
      </c>
    </row>
    <row r="234" spans="1:4">
      <c r="A234" s="72" t="s">
        <v>435</v>
      </c>
      <c r="B234" s="78"/>
      <c r="C234" s="70" t="s">
        <v>163</v>
      </c>
    </row>
    <row r="235" spans="1:4">
      <c r="A235" s="72" t="s">
        <v>543</v>
      </c>
      <c r="B235" s="73">
        <v>122</v>
      </c>
      <c r="C235" s="70" t="s">
        <v>163</v>
      </c>
    </row>
    <row r="236" spans="1:4">
      <c r="A236" s="72" t="s">
        <v>544</v>
      </c>
      <c r="B236" s="73">
        <v>134</v>
      </c>
      <c r="C236" s="70" t="s">
        <v>163</v>
      </c>
    </row>
    <row r="237" spans="1:4">
      <c r="A237" s="72" t="s">
        <v>360</v>
      </c>
      <c r="B237" s="73">
        <v>196</v>
      </c>
      <c r="C237" s="70" t="s">
        <v>163</v>
      </c>
    </row>
    <row r="238" spans="1:4">
      <c r="A238" s="72" t="s">
        <v>178</v>
      </c>
      <c r="B238" s="73"/>
      <c r="C238" s="70" t="s">
        <v>163</v>
      </c>
      <c r="D238">
        <f>SUM(B239:B249)/11</f>
        <v>168.81818181818181</v>
      </c>
    </row>
    <row r="239" spans="1:4">
      <c r="A239" s="72" t="s">
        <v>545</v>
      </c>
      <c r="B239" s="73">
        <v>192</v>
      </c>
      <c r="C239" s="70" t="s">
        <v>163</v>
      </c>
    </row>
    <row r="240" spans="1:4">
      <c r="A240" s="72" t="s">
        <v>546</v>
      </c>
      <c r="B240" s="73">
        <v>148</v>
      </c>
      <c r="C240" s="70" t="s">
        <v>163</v>
      </c>
    </row>
    <row r="241" spans="1:4">
      <c r="A241" s="72" t="s">
        <v>547</v>
      </c>
      <c r="B241" s="73">
        <v>171</v>
      </c>
      <c r="C241" s="70" t="s">
        <v>163</v>
      </c>
    </row>
    <row r="242" spans="1:4">
      <c r="A242" s="74" t="s">
        <v>548</v>
      </c>
      <c r="B242" s="75">
        <v>176</v>
      </c>
      <c r="C242" s="70" t="s">
        <v>163</v>
      </c>
    </row>
    <row r="243" spans="1:4">
      <c r="A243" s="72" t="s">
        <v>549</v>
      </c>
      <c r="B243" s="73">
        <v>158</v>
      </c>
      <c r="C243" s="70" t="s">
        <v>163</v>
      </c>
    </row>
    <row r="244" spans="1:4">
      <c r="A244" s="72" t="s">
        <v>550</v>
      </c>
      <c r="B244" s="73">
        <v>159</v>
      </c>
      <c r="C244" s="70" t="s">
        <v>163</v>
      </c>
    </row>
    <row r="245" spans="1:4">
      <c r="A245" s="74" t="s">
        <v>551</v>
      </c>
      <c r="B245" s="75">
        <v>200</v>
      </c>
      <c r="C245" s="70" t="s">
        <v>163</v>
      </c>
    </row>
    <row r="246" spans="1:4">
      <c r="A246" s="74" t="s">
        <v>552</v>
      </c>
      <c r="B246" s="75">
        <v>200</v>
      </c>
      <c r="C246" s="70" t="s">
        <v>163</v>
      </c>
    </row>
    <row r="247" spans="1:4">
      <c r="A247" s="72" t="s">
        <v>553</v>
      </c>
      <c r="B247" s="73">
        <v>217</v>
      </c>
      <c r="C247" s="70" t="s">
        <v>163</v>
      </c>
    </row>
    <row r="248" spans="1:4">
      <c r="A248" s="72" t="s">
        <v>554</v>
      </c>
      <c r="B248" s="73">
        <v>133</v>
      </c>
      <c r="C248" s="70" t="s">
        <v>163</v>
      </c>
    </row>
    <row r="249" spans="1:4" ht="15" customHeight="1">
      <c r="A249" s="72" t="s">
        <v>555</v>
      </c>
      <c r="B249" s="73">
        <v>103</v>
      </c>
      <c r="C249" s="70" t="s">
        <v>163</v>
      </c>
    </row>
    <row r="250" spans="1:4">
      <c r="A250" s="74" t="s">
        <v>435</v>
      </c>
      <c r="B250" s="75">
        <v>150</v>
      </c>
      <c r="C250" s="70" t="s">
        <v>163</v>
      </c>
    </row>
    <row r="251" spans="1:4">
      <c r="A251" s="72" t="s">
        <v>179</v>
      </c>
      <c r="B251" s="73"/>
      <c r="C251" s="70" t="s">
        <v>163</v>
      </c>
      <c r="D251">
        <f>SUM(B252:B256)/5</f>
        <v>155.4</v>
      </c>
    </row>
    <row r="252" spans="1:4">
      <c r="A252" s="72" t="s">
        <v>556</v>
      </c>
      <c r="B252" s="73">
        <v>179</v>
      </c>
      <c r="C252" s="70" t="s">
        <v>163</v>
      </c>
    </row>
    <row r="253" spans="1:4">
      <c r="A253" s="72" t="s">
        <v>557</v>
      </c>
      <c r="B253" s="73">
        <v>147</v>
      </c>
      <c r="C253" s="70" t="s">
        <v>163</v>
      </c>
    </row>
    <row r="254" spans="1:4">
      <c r="A254" s="72" t="s">
        <v>558</v>
      </c>
      <c r="B254" s="73">
        <v>144</v>
      </c>
      <c r="C254" s="70" t="s">
        <v>163</v>
      </c>
    </row>
    <row r="255" spans="1:4">
      <c r="A255" s="72" t="s">
        <v>559</v>
      </c>
      <c r="B255" s="73">
        <v>121</v>
      </c>
      <c r="C255" s="70" t="s">
        <v>163</v>
      </c>
    </row>
    <row r="256" spans="1:4">
      <c r="A256" s="72" t="s">
        <v>560</v>
      </c>
      <c r="B256" s="73">
        <v>186</v>
      </c>
      <c r="C256" s="70" t="s">
        <v>163</v>
      </c>
    </row>
    <row r="257" spans="1:4">
      <c r="A257" s="72" t="s">
        <v>435</v>
      </c>
      <c r="B257" s="73">
        <v>115</v>
      </c>
      <c r="C257" s="70" t="s">
        <v>163</v>
      </c>
    </row>
    <row r="258" spans="1:4">
      <c r="A258" s="72" t="s">
        <v>181</v>
      </c>
      <c r="B258" s="73"/>
      <c r="C258" s="70" t="s">
        <v>163</v>
      </c>
      <c r="D258">
        <f>SUM(B259:B261)/3</f>
        <v>161</v>
      </c>
    </row>
    <row r="259" spans="1:4">
      <c r="A259" s="72" t="s">
        <v>561</v>
      </c>
      <c r="B259" s="73">
        <v>146</v>
      </c>
      <c r="C259" s="70" t="s">
        <v>163</v>
      </c>
    </row>
    <row r="260" spans="1:4">
      <c r="A260" s="72" t="s">
        <v>562</v>
      </c>
      <c r="B260" s="73">
        <v>165</v>
      </c>
      <c r="C260" s="70" t="s">
        <v>163</v>
      </c>
    </row>
    <row r="261" spans="1:4">
      <c r="A261" s="72" t="s">
        <v>563</v>
      </c>
      <c r="B261" s="73">
        <v>172</v>
      </c>
      <c r="C261" s="70" t="s">
        <v>163</v>
      </c>
    </row>
    <row r="262" spans="1:4">
      <c r="A262" s="72" t="s">
        <v>435</v>
      </c>
      <c r="B262" s="73">
        <v>106</v>
      </c>
      <c r="C262" s="70" t="s">
        <v>163</v>
      </c>
    </row>
    <row r="263" spans="1:4">
      <c r="A263" s="72" t="s">
        <v>182</v>
      </c>
      <c r="B263" s="73">
        <v>123</v>
      </c>
      <c r="C263" s="70" t="s">
        <v>163</v>
      </c>
    </row>
    <row r="264" spans="1:4">
      <c r="A264" s="72" t="s">
        <v>183</v>
      </c>
      <c r="B264" s="73">
        <v>105</v>
      </c>
      <c r="C264" s="70" t="s">
        <v>163</v>
      </c>
    </row>
    <row r="265" spans="1:4">
      <c r="A265" s="80" t="s">
        <v>184</v>
      </c>
      <c r="B265" s="73">
        <v>157</v>
      </c>
      <c r="C265" s="70" t="s">
        <v>163</v>
      </c>
    </row>
    <row r="266" spans="1:4">
      <c r="A266" s="80" t="s">
        <v>564</v>
      </c>
      <c r="B266" s="73">
        <v>148</v>
      </c>
      <c r="C266" s="70" t="s">
        <v>163</v>
      </c>
    </row>
    <row r="267" spans="1:4">
      <c r="A267" s="81" t="s">
        <v>565</v>
      </c>
      <c r="B267" s="73"/>
      <c r="C267" s="70" t="s">
        <v>163</v>
      </c>
    </row>
    <row r="268" spans="1:4">
      <c r="A268" s="72" t="s">
        <v>566</v>
      </c>
      <c r="B268" s="73">
        <v>165</v>
      </c>
      <c r="C268" s="70" t="s">
        <v>163</v>
      </c>
    </row>
    <row r="269" spans="1:4">
      <c r="A269" s="72" t="s">
        <v>435</v>
      </c>
      <c r="B269" s="73">
        <v>136</v>
      </c>
      <c r="C269" s="70" t="s">
        <v>163</v>
      </c>
    </row>
    <row r="270" spans="1:4">
      <c r="A270" s="80" t="s">
        <v>185</v>
      </c>
      <c r="B270" s="73"/>
      <c r="C270" s="70" t="s">
        <v>163</v>
      </c>
    </row>
    <row r="271" spans="1:4">
      <c r="A271" s="72" t="s">
        <v>567</v>
      </c>
      <c r="B271" s="73">
        <v>186</v>
      </c>
      <c r="C271" s="70" t="s">
        <v>163</v>
      </c>
    </row>
    <row r="272" spans="1:4">
      <c r="A272" s="72" t="s">
        <v>568</v>
      </c>
      <c r="B272" s="73">
        <v>88</v>
      </c>
      <c r="C272" s="70" t="s">
        <v>163</v>
      </c>
    </row>
    <row r="273" spans="1:3">
      <c r="A273" s="72" t="s">
        <v>435</v>
      </c>
      <c r="B273" s="73">
        <v>85</v>
      </c>
      <c r="C273" s="70" t="s">
        <v>163</v>
      </c>
    </row>
    <row r="274" spans="1:3">
      <c r="A274" s="80" t="s">
        <v>186</v>
      </c>
      <c r="B274" s="73"/>
      <c r="C274" s="70" t="s">
        <v>163</v>
      </c>
    </row>
    <row r="275" spans="1:3">
      <c r="A275" s="72" t="s">
        <v>569</v>
      </c>
      <c r="B275" s="73">
        <v>202</v>
      </c>
      <c r="C275" s="70" t="s">
        <v>163</v>
      </c>
    </row>
    <row r="276" spans="1:3">
      <c r="A276" s="72" t="s">
        <v>435</v>
      </c>
      <c r="B276" s="73">
        <v>101</v>
      </c>
      <c r="C276" s="70" t="s">
        <v>163</v>
      </c>
    </row>
    <row r="277" spans="1:3">
      <c r="A277" s="80" t="s">
        <v>187</v>
      </c>
      <c r="B277" s="73"/>
      <c r="C277" s="70" t="s">
        <v>163</v>
      </c>
    </row>
    <row r="278" spans="1:3">
      <c r="A278" s="72" t="s">
        <v>570</v>
      </c>
      <c r="B278" s="73">
        <v>197</v>
      </c>
      <c r="C278" s="70" t="s">
        <v>163</v>
      </c>
    </row>
    <row r="279" spans="1:3">
      <c r="A279" s="74" t="s">
        <v>435</v>
      </c>
      <c r="B279" s="75">
        <v>114</v>
      </c>
      <c r="C279" s="70" t="s">
        <v>163</v>
      </c>
    </row>
    <row r="280" spans="1:3">
      <c r="A280" s="80" t="s">
        <v>188</v>
      </c>
      <c r="B280" s="73"/>
      <c r="C280" s="70" t="s">
        <v>163</v>
      </c>
    </row>
    <row r="281" spans="1:3">
      <c r="A281" s="72" t="s">
        <v>571</v>
      </c>
      <c r="B281" s="73">
        <v>112</v>
      </c>
      <c r="C281" s="70" t="s">
        <v>163</v>
      </c>
    </row>
    <row r="282" spans="1:3">
      <c r="A282" s="72" t="s">
        <v>435</v>
      </c>
      <c r="B282" s="73">
        <v>112</v>
      </c>
      <c r="C282" s="70" t="s">
        <v>163</v>
      </c>
    </row>
    <row r="283" spans="1:3">
      <c r="A283" s="80" t="s">
        <v>189</v>
      </c>
      <c r="B283" s="73"/>
      <c r="C283" s="70" t="s">
        <v>163</v>
      </c>
    </row>
    <row r="284" spans="1:3">
      <c r="A284" s="72" t="s">
        <v>572</v>
      </c>
      <c r="B284" s="73">
        <v>108</v>
      </c>
      <c r="C284" s="70" t="s">
        <v>163</v>
      </c>
    </row>
    <row r="285" spans="1:3">
      <c r="A285" s="72" t="s">
        <v>435</v>
      </c>
      <c r="B285" s="73">
        <v>103</v>
      </c>
      <c r="C285" s="70" t="s">
        <v>163</v>
      </c>
    </row>
    <row r="286" spans="1:3">
      <c r="A286" s="80" t="s">
        <v>190</v>
      </c>
      <c r="B286" s="73"/>
      <c r="C286" s="70" t="s">
        <v>163</v>
      </c>
    </row>
    <row r="287" spans="1:3">
      <c r="A287" s="72" t="s">
        <v>573</v>
      </c>
      <c r="B287" s="73">
        <v>198</v>
      </c>
      <c r="C287" s="70" t="s">
        <v>163</v>
      </c>
    </row>
    <row r="288" spans="1:3">
      <c r="A288" s="72" t="s">
        <v>574</v>
      </c>
      <c r="B288" s="73">
        <v>242</v>
      </c>
      <c r="C288" s="70" t="s">
        <v>163</v>
      </c>
    </row>
    <row r="289" spans="1:4">
      <c r="A289" s="80" t="s">
        <v>575</v>
      </c>
      <c r="B289" s="73">
        <v>108</v>
      </c>
      <c r="C289" s="70" t="s">
        <v>163</v>
      </c>
    </row>
    <row r="290" spans="1:4">
      <c r="A290" s="80" t="s">
        <v>191</v>
      </c>
      <c r="B290" s="73">
        <v>38</v>
      </c>
      <c r="C290" s="70" t="s">
        <v>163</v>
      </c>
    </row>
    <row r="291" spans="1:4">
      <c r="A291" s="80" t="s">
        <v>576</v>
      </c>
      <c r="B291" s="73"/>
      <c r="C291" s="70" t="s">
        <v>163</v>
      </c>
    </row>
    <row r="292" spans="1:4">
      <c r="A292" s="72" t="s">
        <v>577</v>
      </c>
      <c r="B292" s="73">
        <v>116</v>
      </c>
      <c r="C292" s="70" t="s">
        <v>163</v>
      </c>
    </row>
    <row r="293" spans="1:4">
      <c r="A293" s="74" t="s">
        <v>578</v>
      </c>
      <c r="B293" s="75">
        <v>90</v>
      </c>
      <c r="C293" s="70" t="s">
        <v>163</v>
      </c>
    </row>
    <row r="294" spans="1:4">
      <c r="A294" s="82" t="s">
        <v>579</v>
      </c>
      <c r="B294" s="75">
        <v>120</v>
      </c>
      <c r="C294" s="70" t="s">
        <v>163</v>
      </c>
    </row>
    <row r="295" spans="1:4">
      <c r="A295" s="80" t="s">
        <v>193</v>
      </c>
      <c r="B295" s="73"/>
      <c r="C295" s="70" t="s">
        <v>163</v>
      </c>
    </row>
    <row r="296" spans="1:4">
      <c r="A296" s="72" t="s">
        <v>580</v>
      </c>
      <c r="B296" s="73">
        <v>255</v>
      </c>
      <c r="C296" s="70" t="s">
        <v>163</v>
      </c>
    </row>
    <row r="297" spans="1:4">
      <c r="A297" s="72" t="s">
        <v>435</v>
      </c>
      <c r="B297" s="73">
        <v>255</v>
      </c>
      <c r="C297" s="70" t="s">
        <v>163</v>
      </c>
    </row>
    <row r="298" spans="1:4">
      <c r="A298" s="80" t="s">
        <v>194</v>
      </c>
      <c r="B298" s="73"/>
      <c r="C298" s="70" t="s">
        <v>163</v>
      </c>
      <c r="D298">
        <f>SUM(B299:B302)/4</f>
        <v>162.75</v>
      </c>
    </row>
    <row r="299" spans="1:4">
      <c r="A299" s="72" t="s">
        <v>581</v>
      </c>
      <c r="B299" s="73">
        <v>164</v>
      </c>
      <c r="C299" s="70" t="s">
        <v>163</v>
      </c>
    </row>
    <row r="300" spans="1:4">
      <c r="A300" s="72" t="s">
        <v>582</v>
      </c>
      <c r="B300" s="78">
        <v>186</v>
      </c>
      <c r="C300" s="70" t="s">
        <v>163</v>
      </c>
    </row>
    <row r="301" spans="1:4">
      <c r="A301" s="72" t="s">
        <v>583</v>
      </c>
      <c r="B301" s="73">
        <v>152</v>
      </c>
      <c r="C301" s="70" t="s">
        <v>163</v>
      </c>
    </row>
    <row r="302" spans="1:4">
      <c r="A302" s="72" t="s">
        <v>584</v>
      </c>
      <c r="B302" s="78">
        <v>149</v>
      </c>
      <c r="C302" s="70" t="s">
        <v>163</v>
      </c>
    </row>
    <row r="303" spans="1:4">
      <c r="A303" s="72" t="s">
        <v>435</v>
      </c>
      <c r="B303" s="73">
        <v>123</v>
      </c>
      <c r="C303" s="70" t="s">
        <v>163</v>
      </c>
    </row>
    <row r="304" spans="1:4">
      <c r="A304" s="72" t="s">
        <v>585</v>
      </c>
      <c r="B304" s="73">
        <v>152</v>
      </c>
      <c r="C304" s="70" t="s">
        <v>163</v>
      </c>
    </row>
    <row r="305" spans="1:4">
      <c r="A305" s="72" t="s">
        <v>586</v>
      </c>
      <c r="B305" s="73"/>
      <c r="C305" s="70" t="s">
        <v>163</v>
      </c>
      <c r="D305">
        <f>SUM(B306:B307)/2</f>
        <v>131.5</v>
      </c>
    </row>
    <row r="306" spans="1:4">
      <c r="A306" s="72" t="s">
        <v>587</v>
      </c>
      <c r="B306" s="73">
        <v>113</v>
      </c>
      <c r="C306" s="70" t="s">
        <v>163</v>
      </c>
    </row>
    <row r="307" spans="1:4">
      <c r="A307" s="72" t="s">
        <v>588</v>
      </c>
      <c r="B307" s="73">
        <v>150</v>
      </c>
      <c r="C307" s="70" t="s">
        <v>163</v>
      </c>
    </row>
    <row r="308" spans="1:4">
      <c r="A308" s="72" t="s">
        <v>435</v>
      </c>
      <c r="B308" s="73">
        <v>90</v>
      </c>
      <c r="C308" s="70" t="s">
        <v>163</v>
      </c>
    </row>
    <row r="309" spans="1:4">
      <c r="A309" s="72" t="s">
        <v>196</v>
      </c>
      <c r="B309" s="73"/>
      <c r="C309" s="70" t="s">
        <v>163</v>
      </c>
      <c r="D309">
        <f>SUM(B310:B312)/3</f>
        <v>133.33333333333334</v>
      </c>
    </row>
    <row r="310" spans="1:4">
      <c r="A310" s="72" t="s">
        <v>589</v>
      </c>
      <c r="B310" s="73">
        <v>173</v>
      </c>
      <c r="C310" s="70" t="s">
        <v>163</v>
      </c>
    </row>
    <row r="311" spans="1:4">
      <c r="A311" s="72" t="s">
        <v>590</v>
      </c>
      <c r="B311" s="73">
        <v>116</v>
      </c>
      <c r="C311" s="70" t="s">
        <v>163</v>
      </c>
    </row>
    <row r="312" spans="1:4">
      <c r="A312" s="72" t="s">
        <v>591</v>
      </c>
      <c r="B312" s="73">
        <v>111</v>
      </c>
      <c r="C312" s="70" t="s">
        <v>163</v>
      </c>
    </row>
    <row r="313" spans="1:4">
      <c r="A313" s="72" t="s">
        <v>435</v>
      </c>
      <c r="B313" s="73">
        <v>33</v>
      </c>
      <c r="C313" s="70" t="s">
        <v>163</v>
      </c>
    </row>
    <row r="314" spans="1:4">
      <c r="A314" s="72" t="s">
        <v>592</v>
      </c>
      <c r="B314" s="73">
        <v>42</v>
      </c>
      <c r="C314" s="70" t="s">
        <v>163</v>
      </c>
    </row>
    <row r="315" spans="1:4" ht="19.5">
      <c r="A315" s="68" t="s">
        <v>227</v>
      </c>
      <c r="B315" s="73"/>
      <c r="C315" s="70" t="s">
        <v>163</v>
      </c>
    </row>
    <row r="316" spans="1:4">
      <c r="A316" s="72" t="s">
        <v>228</v>
      </c>
      <c r="B316" s="73"/>
      <c r="C316" s="70" t="s">
        <v>163</v>
      </c>
      <c r="D316">
        <f>SUM(B317:B337)/20</f>
        <v>168.3</v>
      </c>
    </row>
    <row r="317" spans="1:4">
      <c r="A317" s="72" t="s">
        <v>593</v>
      </c>
      <c r="B317" s="73">
        <v>146</v>
      </c>
      <c r="C317" s="70" t="s">
        <v>163</v>
      </c>
    </row>
    <row r="318" spans="1:4">
      <c r="A318" s="72" t="s">
        <v>594</v>
      </c>
      <c r="B318" s="73">
        <v>117</v>
      </c>
      <c r="C318" s="70" t="s">
        <v>163</v>
      </c>
    </row>
    <row r="319" spans="1:4">
      <c r="A319" s="72" t="s">
        <v>595</v>
      </c>
      <c r="B319" s="73"/>
      <c r="C319" s="70" t="s">
        <v>163</v>
      </c>
    </row>
    <row r="320" spans="1:4">
      <c r="A320" s="72" t="s">
        <v>596</v>
      </c>
      <c r="B320" s="73">
        <v>160</v>
      </c>
      <c r="C320" s="70" t="s">
        <v>163</v>
      </c>
    </row>
    <row r="321" spans="1:3">
      <c r="A321" s="72" t="s">
        <v>597</v>
      </c>
      <c r="B321" s="73">
        <v>204</v>
      </c>
      <c r="C321" s="70" t="s">
        <v>163</v>
      </c>
    </row>
    <row r="322" spans="1:3">
      <c r="A322" s="72" t="s">
        <v>598</v>
      </c>
      <c r="B322" s="73">
        <v>119</v>
      </c>
      <c r="C322" s="70" t="s">
        <v>163</v>
      </c>
    </row>
    <row r="323" spans="1:3">
      <c r="A323" s="72" t="s">
        <v>599</v>
      </c>
      <c r="B323" s="73">
        <v>152</v>
      </c>
      <c r="C323" s="70" t="s">
        <v>163</v>
      </c>
    </row>
    <row r="324" spans="1:3">
      <c r="A324" s="72" t="s">
        <v>600</v>
      </c>
      <c r="B324" s="73">
        <v>169</v>
      </c>
      <c r="C324" s="70" t="s">
        <v>163</v>
      </c>
    </row>
    <row r="325" spans="1:3">
      <c r="A325" s="72" t="s">
        <v>601</v>
      </c>
      <c r="B325" s="73">
        <v>212</v>
      </c>
      <c r="C325" s="70" t="s">
        <v>163</v>
      </c>
    </row>
    <row r="326" spans="1:3">
      <c r="A326" s="72" t="s">
        <v>602</v>
      </c>
      <c r="B326" s="73">
        <v>146</v>
      </c>
      <c r="C326" s="70" t="s">
        <v>163</v>
      </c>
    </row>
    <row r="327" spans="1:3">
      <c r="A327" s="72" t="s">
        <v>603</v>
      </c>
      <c r="B327" s="73">
        <v>196</v>
      </c>
      <c r="C327" s="70" t="s">
        <v>163</v>
      </c>
    </row>
    <row r="328" spans="1:3">
      <c r="A328" s="72" t="s">
        <v>604</v>
      </c>
      <c r="B328" s="73">
        <v>113</v>
      </c>
      <c r="C328" s="70" t="s">
        <v>163</v>
      </c>
    </row>
    <row r="329" spans="1:3">
      <c r="A329" s="72" t="s">
        <v>605</v>
      </c>
      <c r="B329" s="73">
        <v>154</v>
      </c>
      <c r="C329" s="70" t="s">
        <v>163</v>
      </c>
    </row>
    <row r="330" spans="1:3">
      <c r="A330" s="72" t="s">
        <v>606</v>
      </c>
      <c r="B330" s="73">
        <v>133</v>
      </c>
      <c r="C330" s="70" t="s">
        <v>163</v>
      </c>
    </row>
    <row r="331" spans="1:3">
      <c r="A331" s="72" t="s">
        <v>607</v>
      </c>
      <c r="B331" s="73">
        <v>138</v>
      </c>
      <c r="C331" s="70" t="s">
        <v>163</v>
      </c>
    </row>
    <row r="332" spans="1:3">
      <c r="A332" s="72" t="s">
        <v>608</v>
      </c>
      <c r="B332" s="73">
        <v>192</v>
      </c>
      <c r="C332" s="70" t="s">
        <v>163</v>
      </c>
    </row>
    <row r="333" spans="1:3">
      <c r="A333" s="72" t="s">
        <v>609</v>
      </c>
      <c r="B333" s="73">
        <v>262</v>
      </c>
      <c r="C333" s="70" t="s">
        <v>163</v>
      </c>
    </row>
    <row r="334" spans="1:3">
      <c r="A334" s="72" t="s">
        <v>610</v>
      </c>
      <c r="B334" s="73">
        <v>183</v>
      </c>
      <c r="C334" s="70" t="s">
        <v>163</v>
      </c>
    </row>
    <row r="335" spans="1:3">
      <c r="A335" s="74" t="s">
        <v>611</v>
      </c>
      <c r="B335" s="75">
        <v>220</v>
      </c>
      <c r="C335" s="70" t="s">
        <v>163</v>
      </c>
    </row>
    <row r="336" spans="1:3">
      <c r="A336" s="72" t="s">
        <v>612</v>
      </c>
      <c r="B336" s="73">
        <v>183</v>
      </c>
      <c r="C336" s="70" t="s">
        <v>163</v>
      </c>
    </row>
    <row r="337" spans="1:4">
      <c r="A337" s="72" t="s">
        <v>613</v>
      </c>
      <c r="B337" s="73">
        <v>167</v>
      </c>
      <c r="C337" s="70" t="s">
        <v>163</v>
      </c>
    </row>
    <row r="338" spans="1:4">
      <c r="A338" s="72" t="s">
        <v>435</v>
      </c>
      <c r="B338" s="73">
        <v>148</v>
      </c>
      <c r="C338" s="70" t="s">
        <v>163</v>
      </c>
    </row>
    <row r="339" spans="1:4">
      <c r="A339" s="72" t="s">
        <v>229</v>
      </c>
      <c r="B339" s="73"/>
      <c r="C339" s="70" t="s">
        <v>163</v>
      </c>
      <c r="D339">
        <f>SUM(B340:B376)/67</f>
        <v>86.253731343283576</v>
      </c>
    </row>
    <row r="340" spans="1:4">
      <c r="A340" s="72" t="s">
        <v>614</v>
      </c>
      <c r="B340" s="73">
        <v>127</v>
      </c>
      <c r="C340" s="70" t="s">
        <v>163</v>
      </c>
    </row>
    <row r="341" spans="1:4">
      <c r="A341" s="72" t="s">
        <v>615</v>
      </c>
      <c r="B341" s="73">
        <v>220</v>
      </c>
      <c r="C341" s="70" t="s">
        <v>163</v>
      </c>
    </row>
    <row r="342" spans="1:4">
      <c r="A342" s="72" t="s">
        <v>616</v>
      </c>
      <c r="B342" s="73">
        <v>178</v>
      </c>
      <c r="C342" s="70" t="s">
        <v>163</v>
      </c>
    </row>
    <row r="343" spans="1:4">
      <c r="A343" s="72" t="s">
        <v>617</v>
      </c>
      <c r="B343" s="73">
        <v>147</v>
      </c>
      <c r="C343" s="70" t="s">
        <v>163</v>
      </c>
    </row>
    <row r="344" spans="1:4">
      <c r="A344" s="72" t="s">
        <v>618</v>
      </c>
      <c r="B344" s="73">
        <v>166</v>
      </c>
      <c r="C344" s="70" t="s">
        <v>163</v>
      </c>
    </row>
    <row r="345" spans="1:4">
      <c r="A345" s="72" t="s">
        <v>619</v>
      </c>
      <c r="B345" s="73">
        <v>185</v>
      </c>
      <c r="C345" s="70" t="s">
        <v>163</v>
      </c>
    </row>
    <row r="346" spans="1:4">
      <c r="A346" s="72" t="s">
        <v>620</v>
      </c>
      <c r="B346" s="73">
        <v>245</v>
      </c>
      <c r="C346" s="70" t="s">
        <v>163</v>
      </c>
    </row>
    <row r="347" spans="1:4">
      <c r="A347" s="72" t="s">
        <v>621</v>
      </c>
      <c r="B347" s="73">
        <v>155</v>
      </c>
      <c r="C347" s="70" t="s">
        <v>163</v>
      </c>
    </row>
    <row r="348" spans="1:4">
      <c r="A348" s="72" t="s">
        <v>622</v>
      </c>
      <c r="B348" s="73">
        <v>121</v>
      </c>
      <c r="C348" s="70" t="s">
        <v>163</v>
      </c>
    </row>
    <row r="349" spans="1:4">
      <c r="A349" s="72" t="s">
        <v>623</v>
      </c>
      <c r="B349" s="73">
        <v>119</v>
      </c>
      <c r="C349" s="70" t="s">
        <v>163</v>
      </c>
    </row>
    <row r="350" spans="1:4">
      <c r="A350" s="72" t="s">
        <v>624</v>
      </c>
      <c r="B350" s="73">
        <v>259</v>
      </c>
      <c r="C350" s="70" t="s">
        <v>163</v>
      </c>
    </row>
    <row r="351" spans="1:4">
      <c r="A351" s="72" t="s">
        <v>625</v>
      </c>
      <c r="B351" s="73">
        <v>121</v>
      </c>
      <c r="C351" s="70" t="s">
        <v>163</v>
      </c>
    </row>
    <row r="352" spans="1:4">
      <c r="A352" s="72" t="s">
        <v>626</v>
      </c>
      <c r="B352" s="73">
        <v>163</v>
      </c>
      <c r="C352" s="70" t="s">
        <v>163</v>
      </c>
    </row>
    <row r="353" spans="1:3">
      <c r="A353" s="72" t="s">
        <v>627</v>
      </c>
      <c r="B353" s="73">
        <v>208</v>
      </c>
      <c r="C353" s="70" t="s">
        <v>163</v>
      </c>
    </row>
    <row r="354" spans="1:3">
      <c r="A354" s="74" t="s">
        <v>628</v>
      </c>
      <c r="B354" s="75">
        <v>150</v>
      </c>
      <c r="C354" s="70" t="s">
        <v>163</v>
      </c>
    </row>
    <row r="355" spans="1:3">
      <c r="A355" s="72" t="s">
        <v>629</v>
      </c>
      <c r="B355" s="73">
        <v>136</v>
      </c>
      <c r="C355" s="70" t="s">
        <v>163</v>
      </c>
    </row>
    <row r="356" spans="1:3">
      <c r="A356" s="72" t="s">
        <v>630</v>
      </c>
      <c r="B356" s="73">
        <v>146</v>
      </c>
      <c r="C356" s="70" t="s">
        <v>163</v>
      </c>
    </row>
    <row r="357" spans="1:3">
      <c r="A357" s="72" t="s">
        <v>631</v>
      </c>
      <c r="B357" s="73">
        <v>107</v>
      </c>
      <c r="C357" s="70" t="s">
        <v>163</v>
      </c>
    </row>
    <row r="358" spans="1:3">
      <c r="A358" s="72" t="s">
        <v>632</v>
      </c>
      <c r="B358" s="73">
        <v>111</v>
      </c>
      <c r="C358" s="70" t="s">
        <v>163</v>
      </c>
    </row>
    <row r="359" spans="1:3">
      <c r="A359" s="72" t="s">
        <v>633</v>
      </c>
      <c r="B359" s="73">
        <v>155</v>
      </c>
      <c r="C359" s="70" t="s">
        <v>163</v>
      </c>
    </row>
    <row r="360" spans="1:3">
      <c r="A360" s="72" t="s">
        <v>634</v>
      </c>
      <c r="B360" s="73">
        <v>184</v>
      </c>
      <c r="C360" s="70" t="s">
        <v>163</v>
      </c>
    </row>
    <row r="361" spans="1:3">
      <c r="A361" s="72" t="s">
        <v>635</v>
      </c>
      <c r="B361" s="73">
        <v>245</v>
      </c>
      <c r="C361" s="70" t="s">
        <v>163</v>
      </c>
    </row>
    <row r="362" spans="1:3">
      <c r="A362" s="72" t="s">
        <v>636</v>
      </c>
      <c r="B362" s="73">
        <v>169</v>
      </c>
      <c r="C362" s="70" t="s">
        <v>163</v>
      </c>
    </row>
    <row r="363" spans="1:3">
      <c r="A363" s="72" t="s">
        <v>637</v>
      </c>
      <c r="B363" s="73">
        <v>92</v>
      </c>
      <c r="C363" s="70" t="s">
        <v>163</v>
      </c>
    </row>
    <row r="364" spans="1:3">
      <c r="A364" s="72" t="s">
        <v>638</v>
      </c>
      <c r="B364" s="73">
        <v>121</v>
      </c>
      <c r="C364" s="70" t="s">
        <v>163</v>
      </c>
    </row>
    <row r="365" spans="1:3">
      <c r="A365" s="72" t="s">
        <v>639</v>
      </c>
      <c r="B365" s="73">
        <v>259</v>
      </c>
      <c r="C365" s="70" t="s">
        <v>163</v>
      </c>
    </row>
    <row r="366" spans="1:3">
      <c r="A366" s="72" t="s">
        <v>640</v>
      </c>
      <c r="B366" s="73">
        <v>93</v>
      </c>
      <c r="C366" s="70" t="s">
        <v>163</v>
      </c>
    </row>
    <row r="367" spans="1:3">
      <c r="A367" s="72" t="s">
        <v>641</v>
      </c>
      <c r="B367" s="73">
        <v>106</v>
      </c>
      <c r="C367" s="70" t="s">
        <v>163</v>
      </c>
    </row>
    <row r="368" spans="1:3">
      <c r="A368" s="72" t="s">
        <v>642</v>
      </c>
      <c r="B368" s="73">
        <v>155</v>
      </c>
      <c r="C368" s="70" t="s">
        <v>163</v>
      </c>
    </row>
    <row r="369" spans="1:4">
      <c r="A369" s="72" t="s">
        <v>643</v>
      </c>
      <c r="B369" s="73">
        <v>146</v>
      </c>
      <c r="C369" s="70" t="s">
        <v>163</v>
      </c>
    </row>
    <row r="370" spans="1:4">
      <c r="A370" s="72" t="s">
        <v>644</v>
      </c>
      <c r="B370" s="73">
        <v>131</v>
      </c>
      <c r="C370" s="70" t="s">
        <v>163</v>
      </c>
    </row>
    <row r="371" spans="1:4">
      <c r="A371" s="72" t="s">
        <v>645</v>
      </c>
      <c r="B371" s="73">
        <v>134</v>
      </c>
      <c r="C371" s="70" t="s">
        <v>163</v>
      </c>
    </row>
    <row r="372" spans="1:4">
      <c r="A372" s="72" t="s">
        <v>646</v>
      </c>
      <c r="B372" s="73">
        <v>184</v>
      </c>
      <c r="C372" s="70" t="s">
        <v>163</v>
      </c>
    </row>
    <row r="373" spans="1:4">
      <c r="A373" s="72" t="s">
        <v>647</v>
      </c>
      <c r="B373" s="73">
        <v>184</v>
      </c>
      <c r="C373" s="70" t="s">
        <v>163</v>
      </c>
    </row>
    <row r="374" spans="1:4">
      <c r="A374" s="72" t="s">
        <v>648</v>
      </c>
      <c r="B374" s="73">
        <v>92</v>
      </c>
      <c r="C374" s="70" t="s">
        <v>163</v>
      </c>
    </row>
    <row r="375" spans="1:4">
      <c r="A375" s="72" t="s">
        <v>649</v>
      </c>
      <c r="B375" s="73">
        <v>149</v>
      </c>
      <c r="C375" s="70" t="s">
        <v>163</v>
      </c>
    </row>
    <row r="376" spans="1:4">
      <c r="A376" s="72" t="s">
        <v>650</v>
      </c>
      <c r="B376" s="73">
        <v>116</v>
      </c>
      <c r="C376" s="70" t="s">
        <v>163</v>
      </c>
    </row>
    <row r="377" spans="1:4">
      <c r="A377" s="72" t="s">
        <v>466</v>
      </c>
      <c r="B377" s="73">
        <v>147</v>
      </c>
      <c r="C377" s="70" t="s">
        <v>163</v>
      </c>
    </row>
    <row r="378" spans="1:4">
      <c r="A378" s="72" t="s">
        <v>230</v>
      </c>
      <c r="B378" s="73"/>
      <c r="C378" s="70" t="s">
        <v>163</v>
      </c>
      <c r="D378">
        <f>SUM(B379:B388)/10</f>
        <v>161.4</v>
      </c>
    </row>
    <row r="379" spans="1:4">
      <c r="A379" s="72" t="s">
        <v>651</v>
      </c>
      <c r="B379" s="73">
        <v>201</v>
      </c>
      <c r="C379" s="70" t="s">
        <v>163</v>
      </c>
    </row>
    <row r="380" spans="1:4">
      <c r="A380" s="72" t="s">
        <v>652</v>
      </c>
      <c r="B380" s="73">
        <v>148</v>
      </c>
      <c r="C380" s="70" t="s">
        <v>163</v>
      </c>
    </row>
    <row r="381" spans="1:4">
      <c r="A381" s="72" t="s">
        <v>653</v>
      </c>
      <c r="B381" s="73">
        <v>143</v>
      </c>
      <c r="C381" s="70" t="s">
        <v>163</v>
      </c>
    </row>
    <row r="382" spans="1:4">
      <c r="A382" s="72" t="s">
        <v>654</v>
      </c>
      <c r="B382" s="73">
        <v>136</v>
      </c>
      <c r="C382" s="70" t="s">
        <v>163</v>
      </c>
    </row>
    <row r="383" spans="1:4">
      <c r="A383" s="72" t="s">
        <v>655</v>
      </c>
      <c r="B383" s="73">
        <v>134</v>
      </c>
      <c r="C383" s="70" t="s">
        <v>163</v>
      </c>
    </row>
    <row r="384" spans="1:4">
      <c r="A384" s="72" t="s">
        <v>656</v>
      </c>
      <c r="B384" s="73">
        <v>168</v>
      </c>
      <c r="C384" s="70" t="s">
        <v>163</v>
      </c>
    </row>
    <row r="385" spans="1:4">
      <c r="A385" s="72" t="s">
        <v>657</v>
      </c>
      <c r="B385" s="73">
        <v>168</v>
      </c>
      <c r="C385" s="70" t="s">
        <v>163</v>
      </c>
    </row>
    <row r="386" spans="1:4">
      <c r="A386" s="72" t="s">
        <v>658</v>
      </c>
      <c r="B386" s="73">
        <v>212</v>
      </c>
      <c r="C386" s="70" t="s">
        <v>163</v>
      </c>
    </row>
    <row r="387" spans="1:4">
      <c r="A387" s="72" t="s">
        <v>659</v>
      </c>
      <c r="B387" s="73">
        <v>156</v>
      </c>
      <c r="C387" s="70" t="s">
        <v>163</v>
      </c>
    </row>
    <row r="388" spans="1:4">
      <c r="A388" s="72" t="s">
        <v>660</v>
      </c>
      <c r="B388" s="73">
        <v>148</v>
      </c>
      <c r="C388" s="70" t="s">
        <v>163</v>
      </c>
    </row>
    <row r="389" spans="1:4">
      <c r="A389" s="72" t="s">
        <v>435</v>
      </c>
      <c r="B389" s="73">
        <v>138</v>
      </c>
      <c r="C389" s="70" t="s">
        <v>163</v>
      </c>
    </row>
    <row r="390" spans="1:4">
      <c r="A390" s="72" t="s">
        <v>231</v>
      </c>
      <c r="B390" s="73"/>
      <c r="C390" s="70" t="s">
        <v>163</v>
      </c>
      <c r="D390">
        <f>SUM(B391:B405)/15</f>
        <v>143.53333333333333</v>
      </c>
    </row>
    <row r="391" spans="1:4">
      <c r="A391" s="72" t="s">
        <v>661</v>
      </c>
      <c r="B391" s="73">
        <v>154</v>
      </c>
      <c r="C391" s="70" t="s">
        <v>163</v>
      </c>
    </row>
    <row r="392" spans="1:4">
      <c r="A392" s="72" t="s">
        <v>662</v>
      </c>
      <c r="B392" s="73">
        <v>87</v>
      </c>
      <c r="C392" s="70" t="s">
        <v>163</v>
      </c>
    </row>
    <row r="393" spans="1:4">
      <c r="A393" s="72" t="s">
        <v>663</v>
      </c>
      <c r="B393" s="73">
        <v>181</v>
      </c>
      <c r="C393" s="70" t="s">
        <v>163</v>
      </c>
    </row>
    <row r="394" spans="1:4">
      <c r="A394" s="72" t="s">
        <v>664</v>
      </c>
      <c r="B394" s="73">
        <v>216</v>
      </c>
      <c r="C394" s="70" t="s">
        <v>163</v>
      </c>
    </row>
    <row r="395" spans="1:4">
      <c r="A395" s="72" t="s">
        <v>665</v>
      </c>
      <c r="B395" s="73">
        <v>216</v>
      </c>
      <c r="C395" s="70" t="s">
        <v>163</v>
      </c>
    </row>
    <row r="396" spans="1:4">
      <c r="A396" s="72" t="s">
        <v>666</v>
      </c>
      <c r="B396" s="73">
        <v>87</v>
      </c>
      <c r="C396" s="70" t="s">
        <v>163</v>
      </c>
    </row>
    <row r="397" spans="1:4">
      <c r="A397" s="72" t="s">
        <v>667</v>
      </c>
      <c r="B397" s="73">
        <v>101</v>
      </c>
      <c r="C397" s="70" t="s">
        <v>163</v>
      </c>
    </row>
    <row r="398" spans="1:4">
      <c r="A398" s="72" t="s">
        <v>668</v>
      </c>
      <c r="B398" s="73">
        <v>142</v>
      </c>
      <c r="C398" s="70" t="s">
        <v>163</v>
      </c>
    </row>
    <row r="399" spans="1:4">
      <c r="A399" s="72" t="s">
        <v>669</v>
      </c>
      <c r="B399" s="73">
        <v>96</v>
      </c>
      <c r="C399" s="70" t="s">
        <v>163</v>
      </c>
    </row>
    <row r="400" spans="1:4">
      <c r="A400" s="72" t="s">
        <v>670</v>
      </c>
      <c r="B400" s="73">
        <v>128</v>
      </c>
      <c r="C400" s="70" t="s">
        <v>163</v>
      </c>
    </row>
    <row r="401" spans="1:4">
      <c r="A401" s="72" t="s">
        <v>671</v>
      </c>
      <c r="B401" s="73">
        <v>98</v>
      </c>
      <c r="C401" s="70" t="s">
        <v>163</v>
      </c>
    </row>
    <row r="402" spans="1:4">
      <c r="A402" s="72" t="s">
        <v>672</v>
      </c>
      <c r="B402" s="73">
        <v>142</v>
      </c>
      <c r="C402" s="70" t="s">
        <v>163</v>
      </c>
    </row>
    <row r="403" spans="1:4">
      <c r="A403" s="72" t="s">
        <v>673</v>
      </c>
      <c r="B403" s="73">
        <v>147</v>
      </c>
      <c r="C403" s="70" t="s">
        <v>163</v>
      </c>
    </row>
    <row r="404" spans="1:4">
      <c r="A404" s="72" t="s">
        <v>674</v>
      </c>
      <c r="B404" s="73">
        <v>142</v>
      </c>
      <c r="C404" s="70" t="s">
        <v>163</v>
      </c>
    </row>
    <row r="405" spans="1:4">
      <c r="A405" s="72" t="s">
        <v>675</v>
      </c>
      <c r="B405" s="73">
        <v>216</v>
      </c>
      <c r="C405" s="70" t="s">
        <v>163</v>
      </c>
    </row>
    <row r="406" spans="1:4">
      <c r="A406" s="72" t="s">
        <v>435</v>
      </c>
      <c r="B406" s="73">
        <v>112</v>
      </c>
      <c r="C406" s="70" t="s">
        <v>163</v>
      </c>
    </row>
    <row r="407" spans="1:4">
      <c r="A407" s="72" t="s">
        <v>232</v>
      </c>
      <c r="B407" s="73">
        <v>202</v>
      </c>
      <c r="C407" s="70" t="s">
        <v>163</v>
      </c>
    </row>
    <row r="408" spans="1:4">
      <c r="A408" s="72" t="s">
        <v>233</v>
      </c>
      <c r="B408" s="73"/>
      <c r="C408" s="70" t="s">
        <v>163</v>
      </c>
      <c r="D408">
        <f>SUM(B409:B422)/11</f>
        <v>247.18181818181819</v>
      </c>
    </row>
    <row r="409" spans="1:4">
      <c r="A409" s="72" t="s">
        <v>676</v>
      </c>
      <c r="B409" s="73">
        <v>200</v>
      </c>
      <c r="C409" s="70" t="s">
        <v>163</v>
      </c>
    </row>
    <row r="410" spans="1:4">
      <c r="A410" s="74" t="s">
        <v>677</v>
      </c>
      <c r="B410" s="75">
        <v>220</v>
      </c>
      <c r="C410" s="70" t="s">
        <v>163</v>
      </c>
    </row>
    <row r="411" spans="1:4">
      <c r="A411" s="72" t="s">
        <v>678</v>
      </c>
      <c r="B411" s="73"/>
      <c r="C411" s="70" t="s">
        <v>163</v>
      </c>
    </row>
    <row r="412" spans="1:4">
      <c r="A412" s="72" t="s">
        <v>679</v>
      </c>
      <c r="B412" s="73">
        <v>265</v>
      </c>
      <c r="C412" s="70" t="s">
        <v>163</v>
      </c>
    </row>
    <row r="413" spans="1:4">
      <c r="A413" s="72" t="s">
        <v>680</v>
      </c>
      <c r="B413" s="73">
        <v>308</v>
      </c>
      <c r="C413" s="70" t="s">
        <v>163</v>
      </c>
    </row>
    <row r="414" spans="1:4">
      <c r="A414" s="72" t="s">
        <v>681</v>
      </c>
      <c r="B414" s="73">
        <v>245</v>
      </c>
      <c r="C414" s="70" t="s">
        <v>163</v>
      </c>
    </row>
    <row r="415" spans="1:4">
      <c r="A415" s="72" t="s">
        <v>682</v>
      </c>
      <c r="B415" s="73"/>
      <c r="C415" s="70" t="s">
        <v>163</v>
      </c>
    </row>
    <row r="416" spans="1:4">
      <c r="A416" s="72" t="s">
        <v>683</v>
      </c>
      <c r="B416" s="73">
        <v>212</v>
      </c>
      <c r="C416" s="70" t="s">
        <v>163</v>
      </c>
    </row>
    <row r="417" spans="1:4">
      <c r="A417" s="72" t="s">
        <v>684</v>
      </c>
      <c r="B417" s="73">
        <v>251</v>
      </c>
      <c r="C417" s="70" t="s">
        <v>163</v>
      </c>
    </row>
    <row r="418" spans="1:4">
      <c r="A418" s="72" t="s">
        <v>685</v>
      </c>
      <c r="B418" s="73">
        <v>234</v>
      </c>
      <c r="C418" s="70" t="s">
        <v>163</v>
      </c>
    </row>
    <row r="419" spans="1:4">
      <c r="A419" s="72" t="s">
        <v>686</v>
      </c>
      <c r="B419" s="73"/>
      <c r="C419" s="70" t="s">
        <v>163</v>
      </c>
    </row>
    <row r="420" spans="1:4">
      <c r="A420" s="72" t="s">
        <v>687</v>
      </c>
      <c r="B420" s="73">
        <v>264</v>
      </c>
      <c r="C420" s="70" t="s">
        <v>163</v>
      </c>
    </row>
    <row r="421" spans="1:4">
      <c r="A421" s="72" t="s">
        <v>688</v>
      </c>
      <c r="B421" s="73">
        <v>300</v>
      </c>
      <c r="C421" s="70" t="s">
        <v>163</v>
      </c>
    </row>
    <row r="422" spans="1:4">
      <c r="A422" s="74" t="s">
        <v>689</v>
      </c>
      <c r="B422" s="75">
        <v>220</v>
      </c>
      <c r="C422" s="70" t="s">
        <v>163</v>
      </c>
    </row>
    <row r="423" spans="1:4">
      <c r="A423" s="72" t="s">
        <v>435</v>
      </c>
      <c r="B423" s="73">
        <v>169</v>
      </c>
      <c r="C423" s="70" t="s">
        <v>163</v>
      </c>
    </row>
    <row r="424" spans="1:4">
      <c r="A424" s="72" t="s">
        <v>690</v>
      </c>
      <c r="B424" s="73"/>
      <c r="C424" s="70" t="s">
        <v>163</v>
      </c>
    </row>
    <row r="425" spans="1:4">
      <c r="A425" s="72" t="s">
        <v>691</v>
      </c>
      <c r="B425" s="73"/>
      <c r="C425" s="70" t="s">
        <v>163</v>
      </c>
    </row>
    <row r="426" spans="1:4">
      <c r="A426" s="72" t="s">
        <v>692</v>
      </c>
      <c r="B426" s="73">
        <v>172</v>
      </c>
      <c r="C426" s="70" t="s">
        <v>163</v>
      </c>
    </row>
    <row r="427" spans="1:4">
      <c r="A427" s="72" t="s">
        <v>466</v>
      </c>
      <c r="B427" s="73">
        <v>172</v>
      </c>
      <c r="C427" s="70" t="s">
        <v>163</v>
      </c>
    </row>
    <row r="428" spans="1:4">
      <c r="A428" s="72" t="s">
        <v>693</v>
      </c>
      <c r="B428" s="73"/>
      <c r="C428" s="70" t="s">
        <v>163</v>
      </c>
      <c r="D428">
        <f>SUM(B429:B431)/3</f>
        <v>137.33333333333334</v>
      </c>
    </row>
    <row r="429" spans="1:4">
      <c r="A429" s="72" t="s">
        <v>694</v>
      </c>
      <c r="B429" s="73">
        <v>149</v>
      </c>
      <c r="C429" s="70" t="s">
        <v>163</v>
      </c>
    </row>
    <row r="430" spans="1:4">
      <c r="A430" s="72" t="s">
        <v>695</v>
      </c>
      <c r="B430" s="73">
        <v>136</v>
      </c>
      <c r="C430" s="70" t="s">
        <v>163</v>
      </c>
    </row>
    <row r="431" spans="1:4">
      <c r="A431" s="72" t="s">
        <v>696</v>
      </c>
      <c r="B431" s="73">
        <v>127</v>
      </c>
      <c r="C431" s="70" t="s">
        <v>163</v>
      </c>
    </row>
    <row r="432" spans="1:4">
      <c r="A432" s="72" t="s">
        <v>466</v>
      </c>
      <c r="B432" s="73">
        <v>136</v>
      </c>
      <c r="C432" s="70" t="s">
        <v>163</v>
      </c>
    </row>
    <row r="433" spans="1:4">
      <c r="A433" s="72" t="s">
        <v>236</v>
      </c>
      <c r="B433" s="73">
        <v>160</v>
      </c>
      <c r="C433" s="70" t="s">
        <v>163</v>
      </c>
    </row>
    <row r="434" spans="1:4">
      <c r="A434" s="72" t="s">
        <v>237</v>
      </c>
      <c r="B434" s="73"/>
      <c r="C434" s="70" t="s">
        <v>163</v>
      </c>
      <c r="D434">
        <f>SUM(B435:B438)/4</f>
        <v>165.5</v>
      </c>
    </row>
    <row r="435" spans="1:4">
      <c r="A435" s="72" t="s">
        <v>697</v>
      </c>
      <c r="B435" s="73">
        <v>159</v>
      </c>
      <c r="C435" s="70" t="s">
        <v>163</v>
      </c>
    </row>
    <row r="436" spans="1:4">
      <c r="A436" s="72" t="s">
        <v>698</v>
      </c>
      <c r="B436" s="73">
        <v>155</v>
      </c>
      <c r="C436" s="70" t="s">
        <v>163</v>
      </c>
    </row>
    <row r="437" spans="1:4">
      <c r="A437" s="72" t="s">
        <v>699</v>
      </c>
      <c r="B437" s="73">
        <v>188</v>
      </c>
      <c r="C437" s="70" t="s">
        <v>163</v>
      </c>
    </row>
    <row r="438" spans="1:4">
      <c r="A438" s="72" t="s">
        <v>700</v>
      </c>
      <c r="B438" s="73">
        <v>160</v>
      </c>
      <c r="C438" s="70" t="s">
        <v>163</v>
      </c>
    </row>
    <row r="439" spans="1:4">
      <c r="A439" s="72" t="s">
        <v>435</v>
      </c>
      <c r="B439" s="73">
        <v>165</v>
      </c>
      <c r="C439" s="70" t="s">
        <v>163</v>
      </c>
    </row>
    <row r="440" spans="1:4">
      <c r="A440" s="72" t="s">
        <v>238</v>
      </c>
      <c r="B440" s="73">
        <v>187</v>
      </c>
      <c r="C440" s="70" t="s">
        <v>163</v>
      </c>
    </row>
    <row r="441" spans="1:4">
      <c r="A441" s="72" t="s">
        <v>239</v>
      </c>
      <c r="B441" s="73"/>
      <c r="C441" s="70" t="s">
        <v>163</v>
      </c>
    </row>
    <row r="442" spans="1:4">
      <c r="A442" s="72" t="s">
        <v>701</v>
      </c>
      <c r="B442" s="73">
        <v>244</v>
      </c>
      <c r="C442" s="70" t="s">
        <v>163</v>
      </c>
    </row>
    <row r="443" spans="1:4">
      <c r="A443" s="72" t="s">
        <v>702</v>
      </c>
      <c r="B443" s="73">
        <v>288</v>
      </c>
      <c r="C443" s="70" t="s">
        <v>163</v>
      </c>
    </row>
    <row r="444" spans="1:4">
      <c r="A444" s="72" t="s">
        <v>242</v>
      </c>
      <c r="B444" s="73"/>
      <c r="C444" s="70" t="s">
        <v>163</v>
      </c>
      <c r="D444">
        <f>SUM(B445:B446)/2</f>
        <v>192</v>
      </c>
    </row>
    <row r="445" spans="1:4">
      <c r="A445" s="72" t="s">
        <v>703</v>
      </c>
      <c r="B445" s="73">
        <v>187</v>
      </c>
      <c r="C445" s="70" t="s">
        <v>163</v>
      </c>
    </row>
    <row r="446" spans="1:4">
      <c r="A446" s="72" t="s">
        <v>704</v>
      </c>
      <c r="B446" s="73">
        <v>197</v>
      </c>
      <c r="C446" s="70" t="s">
        <v>163</v>
      </c>
    </row>
    <row r="447" spans="1:4">
      <c r="A447" s="72" t="s">
        <v>435</v>
      </c>
      <c r="B447" s="73">
        <v>188</v>
      </c>
      <c r="C447" s="70" t="s">
        <v>163</v>
      </c>
    </row>
    <row r="448" spans="1:4">
      <c r="A448" s="72" t="s">
        <v>243</v>
      </c>
      <c r="B448" s="73"/>
      <c r="C448" s="70" t="s">
        <v>163</v>
      </c>
    </row>
    <row r="449" spans="1:4">
      <c r="A449" s="72" t="s">
        <v>705</v>
      </c>
      <c r="B449" s="73">
        <v>186</v>
      </c>
      <c r="C449" s="70" t="s">
        <v>163</v>
      </c>
    </row>
    <row r="450" spans="1:4">
      <c r="A450" s="72" t="s">
        <v>706</v>
      </c>
      <c r="B450" s="73"/>
      <c r="C450" s="70" t="s">
        <v>163</v>
      </c>
    </row>
    <row r="451" spans="1:4">
      <c r="A451" s="72" t="s">
        <v>707</v>
      </c>
      <c r="B451" s="73">
        <v>233</v>
      </c>
      <c r="C451" s="70" t="s">
        <v>163</v>
      </c>
    </row>
    <row r="452" spans="1:4">
      <c r="A452" s="76" t="s">
        <v>708</v>
      </c>
      <c r="B452" s="73">
        <v>275</v>
      </c>
      <c r="C452" s="70" t="s">
        <v>163</v>
      </c>
    </row>
    <row r="453" spans="1:4">
      <c r="A453" s="72" t="s">
        <v>435</v>
      </c>
      <c r="B453" s="78">
        <v>193</v>
      </c>
      <c r="C453" s="70" t="s">
        <v>163</v>
      </c>
    </row>
    <row r="454" spans="1:4">
      <c r="A454" s="72" t="s">
        <v>244</v>
      </c>
      <c r="B454" s="73"/>
      <c r="C454" s="70" t="s">
        <v>163</v>
      </c>
    </row>
    <row r="455" spans="1:4">
      <c r="A455" s="72" t="s">
        <v>709</v>
      </c>
      <c r="B455" s="73">
        <v>226</v>
      </c>
      <c r="C455" s="70" t="s">
        <v>163</v>
      </c>
    </row>
    <row r="456" spans="1:4">
      <c r="A456" s="72" t="s">
        <v>710</v>
      </c>
      <c r="B456" s="73">
        <v>171</v>
      </c>
      <c r="C456" s="70" t="s">
        <v>163</v>
      </c>
    </row>
    <row r="457" spans="1:4">
      <c r="A457" s="72" t="s">
        <v>435</v>
      </c>
      <c r="B457" s="73">
        <v>226</v>
      </c>
      <c r="C457" s="70" t="s">
        <v>163</v>
      </c>
    </row>
    <row r="458" spans="1:4">
      <c r="A458" s="72" t="s">
        <v>245</v>
      </c>
      <c r="B458" s="73"/>
      <c r="C458" s="70" t="s">
        <v>163</v>
      </c>
    </row>
    <row r="459" spans="1:4">
      <c r="A459" s="72" t="s">
        <v>711</v>
      </c>
      <c r="B459" s="73">
        <v>239</v>
      </c>
      <c r="C459" s="70" t="s">
        <v>163</v>
      </c>
    </row>
    <row r="460" spans="1:4">
      <c r="A460" s="72" t="s">
        <v>435</v>
      </c>
      <c r="B460" s="73">
        <v>239</v>
      </c>
      <c r="C460" s="70" t="s">
        <v>163</v>
      </c>
    </row>
    <row r="461" spans="1:4">
      <c r="A461" s="72" t="s">
        <v>246</v>
      </c>
      <c r="B461" s="73"/>
      <c r="C461" s="70" t="s">
        <v>163</v>
      </c>
    </row>
    <row r="462" spans="1:4">
      <c r="A462" s="72" t="s">
        <v>712</v>
      </c>
      <c r="B462" s="73">
        <v>192</v>
      </c>
      <c r="C462" s="70" t="s">
        <v>163</v>
      </c>
    </row>
    <row r="463" spans="1:4">
      <c r="A463" s="72" t="s">
        <v>435</v>
      </c>
      <c r="B463" s="73">
        <v>161</v>
      </c>
      <c r="C463" s="70" t="s">
        <v>163</v>
      </c>
    </row>
    <row r="464" spans="1:4">
      <c r="A464" s="72" t="s">
        <v>247</v>
      </c>
      <c r="B464" s="73"/>
      <c r="C464" s="70" t="s">
        <v>163</v>
      </c>
      <c r="D464">
        <f>SUM(B465:B499)/35</f>
        <v>241.94285714285715</v>
      </c>
    </row>
    <row r="465" spans="1:3">
      <c r="A465" s="72" t="s">
        <v>713</v>
      </c>
      <c r="B465" s="73">
        <v>266</v>
      </c>
      <c r="C465" s="70" t="s">
        <v>163</v>
      </c>
    </row>
    <row r="466" spans="1:3">
      <c r="A466" s="72" t="s">
        <v>714</v>
      </c>
      <c r="B466" s="73">
        <v>207</v>
      </c>
      <c r="C466" s="70" t="s">
        <v>163</v>
      </c>
    </row>
    <row r="467" spans="1:3">
      <c r="A467" s="72" t="s">
        <v>715</v>
      </c>
      <c r="B467" s="73">
        <v>286</v>
      </c>
      <c r="C467" s="70" t="s">
        <v>163</v>
      </c>
    </row>
    <row r="468" spans="1:3">
      <c r="A468" s="72" t="s">
        <v>716</v>
      </c>
      <c r="B468" s="73">
        <v>297</v>
      </c>
      <c r="C468" s="70" t="s">
        <v>163</v>
      </c>
    </row>
    <row r="469" spans="1:3">
      <c r="A469" s="72" t="s">
        <v>717</v>
      </c>
      <c r="B469" s="73">
        <v>213</v>
      </c>
      <c r="C469" s="70" t="s">
        <v>163</v>
      </c>
    </row>
    <row r="470" spans="1:3">
      <c r="A470" s="72" t="s">
        <v>718</v>
      </c>
      <c r="B470" s="73">
        <v>243</v>
      </c>
      <c r="C470" s="70" t="s">
        <v>163</v>
      </c>
    </row>
    <row r="471" spans="1:3">
      <c r="A471" s="72" t="s">
        <v>719</v>
      </c>
      <c r="B471" s="73">
        <v>183</v>
      </c>
      <c r="C471" s="70" t="s">
        <v>163</v>
      </c>
    </row>
    <row r="472" spans="1:3">
      <c r="A472" s="72" t="s">
        <v>720</v>
      </c>
      <c r="B472" s="73">
        <v>160</v>
      </c>
      <c r="C472" s="70" t="s">
        <v>163</v>
      </c>
    </row>
    <row r="473" spans="1:3">
      <c r="A473" s="72" t="s">
        <v>721</v>
      </c>
      <c r="B473" s="73">
        <v>169</v>
      </c>
      <c r="C473" s="70" t="s">
        <v>163</v>
      </c>
    </row>
    <row r="474" spans="1:3">
      <c r="A474" s="72" t="s">
        <v>722</v>
      </c>
      <c r="B474" s="73">
        <v>197</v>
      </c>
      <c r="C474" s="70" t="s">
        <v>163</v>
      </c>
    </row>
    <row r="475" spans="1:3">
      <c r="A475" s="72" t="s">
        <v>723</v>
      </c>
      <c r="B475" s="73">
        <v>272</v>
      </c>
      <c r="C475" s="70" t="s">
        <v>163</v>
      </c>
    </row>
    <row r="476" spans="1:3">
      <c r="A476" s="72" t="s">
        <v>724</v>
      </c>
      <c r="B476" s="73">
        <v>329</v>
      </c>
      <c r="C476" s="70" t="s">
        <v>163</v>
      </c>
    </row>
    <row r="477" spans="1:3">
      <c r="A477" s="72" t="s">
        <v>725</v>
      </c>
      <c r="B477" s="73">
        <v>331</v>
      </c>
      <c r="C477" s="70" t="s">
        <v>163</v>
      </c>
    </row>
    <row r="478" spans="1:3">
      <c r="A478" s="72" t="s">
        <v>726</v>
      </c>
      <c r="B478" s="73">
        <v>191</v>
      </c>
      <c r="C478" s="70" t="s">
        <v>163</v>
      </c>
    </row>
    <row r="479" spans="1:3">
      <c r="A479" s="72" t="s">
        <v>727</v>
      </c>
      <c r="B479" s="73">
        <v>318</v>
      </c>
      <c r="C479" s="70" t="s">
        <v>163</v>
      </c>
    </row>
    <row r="480" spans="1:3">
      <c r="A480" s="72" t="s">
        <v>728</v>
      </c>
      <c r="B480" s="73">
        <v>177</v>
      </c>
      <c r="C480" s="70" t="s">
        <v>163</v>
      </c>
    </row>
    <row r="481" spans="1:3">
      <c r="A481" s="72" t="s">
        <v>729</v>
      </c>
      <c r="B481" s="73">
        <v>255</v>
      </c>
      <c r="C481" s="70" t="s">
        <v>163</v>
      </c>
    </row>
    <row r="482" spans="1:3">
      <c r="A482" s="72" t="s">
        <v>730</v>
      </c>
      <c r="B482" s="73">
        <v>224</v>
      </c>
      <c r="C482" s="70" t="s">
        <v>163</v>
      </c>
    </row>
    <row r="483" spans="1:3">
      <c r="A483" s="72" t="s">
        <v>731</v>
      </c>
      <c r="B483" s="73">
        <v>177</v>
      </c>
      <c r="C483" s="70" t="s">
        <v>163</v>
      </c>
    </row>
    <row r="484" spans="1:3">
      <c r="A484" s="72" t="s">
        <v>732</v>
      </c>
      <c r="B484" s="73">
        <v>203</v>
      </c>
      <c r="C484" s="70" t="s">
        <v>163</v>
      </c>
    </row>
    <row r="485" spans="1:3">
      <c r="A485" s="72" t="s">
        <v>733</v>
      </c>
      <c r="B485" s="73">
        <v>331</v>
      </c>
      <c r="C485" s="70" t="s">
        <v>163</v>
      </c>
    </row>
    <row r="486" spans="1:3">
      <c r="A486" s="72" t="s">
        <v>734</v>
      </c>
      <c r="B486" s="73">
        <v>212</v>
      </c>
      <c r="C486" s="70" t="s">
        <v>163</v>
      </c>
    </row>
    <row r="487" spans="1:3">
      <c r="A487" s="72" t="s">
        <v>735</v>
      </c>
      <c r="B487" s="73">
        <v>234</v>
      </c>
      <c r="C487" s="70" t="s">
        <v>163</v>
      </c>
    </row>
    <row r="488" spans="1:3">
      <c r="A488" s="72" t="s">
        <v>736</v>
      </c>
      <c r="B488" s="73">
        <v>331</v>
      </c>
      <c r="C488" s="70" t="s">
        <v>163</v>
      </c>
    </row>
    <row r="489" spans="1:3">
      <c r="A489" s="72" t="s">
        <v>737</v>
      </c>
      <c r="B489" s="73">
        <v>285</v>
      </c>
      <c r="C489" s="70" t="s">
        <v>163</v>
      </c>
    </row>
    <row r="490" spans="1:3">
      <c r="A490" s="72" t="s">
        <v>738</v>
      </c>
      <c r="B490" s="73">
        <v>187</v>
      </c>
      <c r="C490" s="70" t="s">
        <v>163</v>
      </c>
    </row>
    <row r="491" spans="1:3">
      <c r="A491" s="72" t="s">
        <v>739</v>
      </c>
      <c r="B491" s="73">
        <v>149</v>
      </c>
      <c r="C491" s="70" t="s">
        <v>163</v>
      </c>
    </row>
    <row r="492" spans="1:3">
      <c r="A492" s="72" t="s">
        <v>740</v>
      </c>
      <c r="B492" s="73">
        <v>270</v>
      </c>
      <c r="C492" s="70" t="s">
        <v>163</v>
      </c>
    </row>
    <row r="493" spans="1:3">
      <c r="A493" s="72" t="s">
        <v>741</v>
      </c>
      <c r="B493" s="73">
        <v>221</v>
      </c>
      <c r="C493" s="70" t="s">
        <v>163</v>
      </c>
    </row>
    <row r="494" spans="1:3">
      <c r="A494" s="72" t="s">
        <v>742</v>
      </c>
      <c r="B494" s="73">
        <v>224</v>
      </c>
      <c r="C494" s="70" t="s">
        <v>163</v>
      </c>
    </row>
    <row r="495" spans="1:3">
      <c r="A495" s="72" t="s">
        <v>743</v>
      </c>
      <c r="B495" s="73">
        <v>263</v>
      </c>
      <c r="C495" s="70" t="s">
        <v>163</v>
      </c>
    </row>
    <row r="496" spans="1:3">
      <c r="A496" s="72" t="s">
        <v>744</v>
      </c>
      <c r="B496" s="73">
        <v>329</v>
      </c>
      <c r="C496" s="70" t="s">
        <v>163</v>
      </c>
    </row>
    <row r="497" spans="1:4">
      <c r="A497" s="72" t="s">
        <v>745</v>
      </c>
      <c r="B497" s="73">
        <v>245</v>
      </c>
      <c r="C497" s="70" t="s">
        <v>163</v>
      </c>
    </row>
    <row r="498" spans="1:4">
      <c r="A498" s="72" t="s">
        <v>746</v>
      </c>
      <c r="B498" s="73">
        <v>207</v>
      </c>
      <c r="C498" s="70" t="s">
        <v>163</v>
      </c>
    </row>
    <row r="499" spans="1:4">
      <c r="A499" s="72" t="s">
        <v>747</v>
      </c>
      <c r="B499" s="73">
        <v>282</v>
      </c>
      <c r="C499" s="70" t="s">
        <v>163</v>
      </c>
    </row>
    <row r="500" spans="1:4">
      <c r="A500" s="72" t="s">
        <v>435</v>
      </c>
      <c r="B500" s="73">
        <v>234</v>
      </c>
      <c r="C500" s="70" t="s">
        <v>163</v>
      </c>
    </row>
    <row r="501" spans="1:4">
      <c r="A501" s="72" t="s">
        <v>248</v>
      </c>
      <c r="B501" s="73"/>
      <c r="C501" s="70" t="s">
        <v>163</v>
      </c>
      <c r="D501">
        <f>SUM(B502:B505)/3</f>
        <v>242.66666666666666</v>
      </c>
    </row>
    <row r="502" spans="1:4">
      <c r="A502" s="72" t="s">
        <v>748</v>
      </c>
      <c r="B502" s="73">
        <v>237</v>
      </c>
      <c r="C502" s="70" t="s">
        <v>163</v>
      </c>
    </row>
    <row r="503" spans="1:4">
      <c r="A503" s="74" t="s">
        <v>749</v>
      </c>
      <c r="B503" s="75">
        <v>180</v>
      </c>
      <c r="C503" s="70"/>
    </row>
    <row r="504" spans="1:4">
      <c r="A504" s="74" t="s">
        <v>750</v>
      </c>
      <c r="B504" s="75">
        <v>160</v>
      </c>
      <c r="C504" s="70"/>
    </row>
    <row r="505" spans="1:4">
      <c r="A505" s="72" t="s">
        <v>751</v>
      </c>
      <c r="B505" s="73">
        <v>151</v>
      </c>
      <c r="C505" s="70" t="s">
        <v>163</v>
      </c>
    </row>
    <row r="506" spans="1:4">
      <c r="A506" s="72" t="s">
        <v>435</v>
      </c>
      <c r="B506" s="73">
        <v>131</v>
      </c>
      <c r="C506" s="70" t="s">
        <v>163</v>
      </c>
    </row>
    <row r="507" spans="1:4">
      <c r="A507" s="72" t="s">
        <v>249</v>
      </c>
      <c r="B507" s="73"/>
      <c r="C507" s="70" t="s">
        <v>163</v>
      </c>
      <c r="D507">
        <f>SUM(B508:B524)/24</f>
        <v>106.41666666666667</v>
      </c>
    </row>
    <row r="508" spans="1:4">
      <c r="A508" s="72" t="s">
        <v>752</v>
      </c>
      <c r="B508" s="73">
        <v>221</v>
      </c>
      <c r="C508" s="70" t="s">
        <v>163</v>
      </c>
    </row>
    <row r="509" spans="1:4">
      <c r="A509" s="72" t="s">
        <v>753</v>
      </c>
      <c r="B509" s="73">
        <v>160</v>
      </c>
      <c r="C509" s="70" t="s">
        <v>163</v>
      </c>
    </row>
    <row r="510" spans="1:4">
      <c r="A510" s="72" t="s">
        <v>754</v>
      </c>
      <c r="B510" s="73">
        <v>125</v>
      </c>
      <c r="C510" s="70" t="s">
        <v>163</v>
      </c>
    </row>
    <row r="511" spans="1:4">
      <c r="A511" s="72" t="s">
        <v>755</v>
      </c>
      <c r="B511" s="73">
        <v>201</v>
      </c>
      <c r="C511" s="70" t="s">
        <v>163</v>
      </c>
    </row>
    <row r="512" spans="1:4">
      <c r="A512" s="72" t="s">
        <v>756</v>
      </c>
      <c r="B512" s="73">
        <v>126</v>
      </c>
      <c r="C512" s="70" t="s">
        <v>163</v>
      </c>
    </row>
    <row r="513" spans="1:4">
      <c r="A513" s="72" t="s">
        <v>757</v>
      </c>
      <c r="B513" s="73">
        <v>152</v>
      </c>
      <c r="C513" s="70" t="s">
        <v>163</v>
      </c>
    </row>
    <row r="514" spans="1:4">
      <c r="A514" s="72" t="s">
        <v>758</v>
      </c>
      <c r="B514" s="73"/>
      <c r="C514" s="70" t="s">
        <v>163</v>
      </c>
    </row>
    <row r="515" spans="1:4">
      <c r="A515" s="72" t="s">
        <v>759</v>
      </c>
      <c r="B515" s="73">
        <v>142</v>
      </c>
      <c r="C515" s="70" t="s">
        <v>163</v>
      </c>
    </row>
    <row r="516" spans="1:4">
      <c r="A516" s="72" t="s">
        <v>760</v>
      </c>
      <c r="B516" s="73">
        <v>213</v>
      </c>
      <c r="C516" s="70" t="s">
        <v>163</v>
      </c>
    </row>
    <row r="517" spans="1:4">
      <c r="A517" s="72" t="s">
        <v>761</v>
      </c>
      <c r="B517" s="73">
        <v>154</v>
      </c>
      <c r="C517" s="70" t="s">
        <v>163</v>
      </c>
    </row>
    <row r="518" spans="1:4">
      <c r="A518" s="72" t="s">
        <v>762</v>
      </c>
      <c r="B518" s="73">
        <v>153</v>
      </c>
      <c r="C518" s="70" t="s">
        <v>163</v>
      </c>
    </row>
    <row r="519" spans="1:4">
      <c r="A519" s="72" t="s">
        <v>763</v>
      </c>
      <c r="B519" s="73">
        <v>112</v>
      </c>
      <c r="C519" s="70" t="s">
        <v>163</v>
      </c>
    </row>
    <row r="520" spans="1:4">
      <c r="A520" s="72" t="s">
        <v>764</v>
      </c>
      <c r="B520" s="73">
        <v>178</v>
      </c>
      <c r="C520" s="70" t="s">
        <v>163</v>
      </c>
    </row>
    <row r="521" spans="1:4">
      <c r="A521" s="72" t="s">
        <v>765</v>
      </c>
      <c r="B521" s="73">
        <v>155</v>
      </c>
      <c r="C521" s="70" t="s">
        <v>163</v>
      </c>
    </row>
    <row r="522" spans="1:4">
      <c r="A522" s="72" t="s">
        <v>766</v>
      </c>
      <c r="B522" s="73">
        <v>156</v>
      </c>
      <c r="C522" s="70" t="s">
        <v>163</v>
      </c>
    </row>
    <row r="523" spans="1:4">
      <c r="A523" s="72" t="s">
        <v>767</v>
      </c>
      <c r="B523" s="73">
        <v>132</v>
      </c>
      <c r="C523" s="70" t="s">
        <v>163</v>
      </c>
    </row>
    <row r="524" spans="1:4">
      <c r="A524" s="72" t="s">
        <v>768</v>
      </c>
      <c r="B524" s="73">
        <v>174</v>
      </c>
      <c r="C524" s="70" t="s">
        <v>163</v>
      </c>
    </row>
    <row r="525" spans="1:4">
      <c r="A525" s="72" t="s">
        <v>435</v>
      </c>
      <c r="B525" s="73">
        <v>143</v>
      </c>
      <c r="C525" s="70" t="s">
        <v>163</v>
      </c>
    </row>
    <row r="526" spans="1:4">
      <c r="A526" s="72" t="s">
        <v>250</v>
      </c>
      <c r="B526" s="73"/>
      <c r="C526" s="70" t="s">
        <v>163</v>
      </c>
    </row>
    <row r="527" spans="1:4">
      <c r="A527" s="72" t="s">
        <v>769</v>
      </c>
      <c r="B527" s="73"/>
      <c r="C527" s="70" t="s">
        <v>163</v>
      </c>
      <c r="D527">
        <f>SUM(B528:B537)/8</f>
        <v>125.25</v>
      </c>
    </row>
    <row r="528" spans="1:4">
      <c r="A528" s="72" t="s">
        <v>596</v>
      </c>
      <c r="B528" s="73">
        <v>105</v>
      </c>
      <c r="C528" s="70" t="s">
        <v>163</v>
      </c>
    </row>
    <row r="529" spans="1:4">
      <c r="A529" s="72" t="s">
        <v>597</v>
      </c>
      <c r="B529" s="73">
        <v>133</v>
      </c>
      <c r="C529" s="70" t="s">
        <v>163</v>
      </c>
    </row>
    <row r="530" spans="1:4">
      <c r="A530" s="72" t="s">
        <v>770</v>
      </c>
      <c r="B530" s="73"/>
      <c r="C530" s="70" t="s">
        <v>163</v>
      </c>
    </row>
    <row r="531" spans="1:4">
      <c r="A531" s="72" t="s">
        <v>596</v>
      </c>
      <c r="B531" s="73">
        <v>105</v>
      </c>
      <c r="C531" s="70" t="s">
        <v>163</v>
      </c>
    </row>
    <row r="532" spans="1:4">
      <c r="A532" s="72" t="s">
        <v>597</v>
      </c>
      <c r="B532" s="73">
        <v>133</v>
      </c>
      <c r="C532" s="70" t="s">
        <v>163</v>
      </c>
    </row>
    <row r="533" spans="1:4">
      <c r="A533" s="72" t="s">
        <v>771</v>
      </c>
      <c r="B533" s="73">
        <v>152</v>
      </c>
      <c r="C533" s="70" t="s">
        <v>163</v>
      </c>
    </row>
    <row r="534" spans="1:4">
      <c r="A534" s="72" t="s">
        <v>772</v>
      </c>
      <c r="B534" s="73"/>
      <c r="C534" s="70" t="s">
        <v>163</v>
      </c>
    </row>
    <row r="535" spans="1:4">
      <c r="A535" s="72" t="s">
        <v>596</v>
      </c>
      <c r="B535" s="73">
        <v>105</v>
      </c>
      <c r="C535" s="70" t="s">
        <v>163</v>
      </c>
    </row>
    <row r="536" spans="1:4">
      <c r="A536" s="72" t="s">
        <v>597</v>
      </c>
      <c r="B536" s="73">
        <v>133</v>
      </c>
      <c r="C536" s="70" t="s">
        <v>163</v>
      </c>
    </row>
    <row r="537" spans="1:4">
      <c r="A537" s="72" t="s">
        <v>773</v>
      </c>
      <c r="B537" s="73">
        <v>136</v>
      </c>
      <c r="C537" s="70" t="s">
        <v>163</v>
      </c>
    </row>
    <row r="538" spans="1:4">
      <c r="A538" s="72" t="s">
        <v>435</v>
      </c>
      <c r="B538" s="73">
        <v>142</v>
      </c>
      <c r="C538" s="70" t="s">
        <v>163</v>
      </c>
    </row>
    <row r="539" spans="1:4">
      <c r="A539" s="72" t="s">
        <v>253</v>
      </c>
      <c r="B539" s="73">
        <v>161</v>
      </c>
      <c r="C539" s="70" t="s">
        <v>163</v>
      </c>
    </row>
    <row r="540" spans="1:4">
      <c r="A540" s="72" t="s">
        <v>774</v>
      </c>
      <c r="B540" s="73">
        <v>164</v>
      </c>
      <c r="C540" s="70" t="s">
        <v>163</v>
      </c>
    </row>
    <row r="541" spans="1:4">
      <c r="A541" s="72" t="s">
        <v>254</v>
      </c>
      <c r="B541" s="73"/>
      <c r="C541" s="70" t="s">
        <v>163</v>
      </c>
      <c r="D541">
        <f>SUM(B542:B582)/38</f>
        <v>168</v>
      </c>
    </row>
    <row r="542" spans="1:4">
      <c r="A542" s="72" t="s">
        <v>775</v>
      </c>
      <c r="B542" s="73">
        <v>154</v>
      </c>
      <c r="C542" s="70" t="s">
        <v>163</v>
      </c>
    </row>
    <row r="543" spans="1:4">
      <c r="A543" s="72" t="s">
        <v>776</v>
      </c>
      <c r="B543" s="73">
        <v>211</v>
      </c>
      <c r="C543" s="70" t="s">
        <v>163</v>
      </c>
    </row>
    <row r="544" spans="1:4">
      <c r="A544" s="72" t="s">
        <v>777</v>
      </c>
      <c r="B544" s="73">
        <v>138</v>
      </c>
      <c r="C544" s="70" t="s">
        <v>163</v>
      </c>
    </row>
    <row r="545" spans="1:3">
      <c r="A545" s="72" t="s">
        <v>778</v>
      </c>
      <c r="B545" s="73">
        <v>119</v>
      </c>
      <c r="C545" s="70" t="s">
        <v>163</v>
      </c>
    </row>
    <row r="546" spans="1:3">
      <c r="A546" s="72" t="s">
        <v>779</v>
      </c>
      <c r="B546" s="73">
        <v>116</v>
      </c>
      <c r="C546" s="70" t="s">
        <v>163</v>
      </c>
    </row>
    <row r="547" spans="1:3">
      <c r="A547" s="72" t="s">
        <v>780</v>
      </c>
      <c r="B547" s="73">
        <v>199</v>
      </c>
      <c r="C547" s="70" t="s">
        <v>163</v>
      </c>
    </row>
    <row r="548" spans="1:3">
      <c r="A548" s="72" t="s">
        <v>781</v>
      </c>
      <c r="B548" s="73">
        <v>239</v>
      </c>
      <c r="C548" s="70" t="s">
        <v>163</v>
      </c>
    </row>
    <row r="549" spans="1:3">
      <c r="A549" s="72" t="s">
        <v>782</v>
      </c>
      <c r="B549" s="73"/>
      <c r="C549" s="70" t="s">
        <v>163</v>
      </c>
    </row>
    <row r="550" spans="1:3">
      <c r="A550" s="72" t="s">
        <v>783</v>
      </c>
      <c r="B550" s="73">
        <v>131</v>
      </c>
      <c r="C550" s="70" t="s">
        <v>163</v>
      </c>
    </row>
    <row r="551" spans="1:3">
      <c r="A551" s="72" t="s">
        <v>784</v>
      </c>
      <c r="B551" s="73">
        <v>159</v>
      </c>
      <c r="C551" s="70" t="s">
        <v>163</v>
      </c>
    </row>
    <row r="552" spans="1:3">
      <c r="A552" s="72" t="s">
        <v>785</v>
      </c>
      <c r="B552" s="73">
        <v>165</v>
      </c>
      <c r="C552" s="70" t="s">
        <v>163</v>
      </c>
    </row>
    <row r="553" spans="1:3">
      <c r="A553" s="72" t="s">
        <v>786</v>
      </c>
      <c r="B553" s="73">
        <v>184</v>
      </c>
      <c r="C553" s="70" t="s">
        <v>163</v>
      </c>
    </row>
    <row r="554" spans="1:3">
      <c r="A554" s="72" t="s">
        <v>787</v>
      </c>
      <c r="B554" s="73">
        <v>129</v>
      </c>
      <c r="C554" s="70" t="s">
        <v>163</v>
      </c>
    </row>
    <row r="555" spans="1:3">
      <c r="A555" s="72" t="s">
        <v>788</v>
      </c>
      <c r="B555" s="73">
        <v>144</v>
      </c>
      <c r="C555" s="70" t="s">
        <v>163</v>
      </c>
    </row>
    <row r="556" spans="1:3">
      <c r="A556" s="72" t="s">
        <v>789</v>
      </c>
      <c r="B556" s="73"/>
      <c r="C556" s="70" t="s">
        <v>163</v>
      </c>
    </row>
    <row r="557" spans="1:3">
      <c r="A557" s="72" t="s">
        <v>790</v>
      </c>
      <c r="B557" s="73">
        <v>253</v>
      </c>
      <c r="C557" s="70" t="s">
        <v>163</v>
      </c>
    </row>
    <row r="558" spans="1:3">
      <c r="A558" s="72" t="s">
        <v>791</v>
      </c>
      <c r="B558" s="73">
        <v>315</v>
      </c>
      <c r="C558" s="70" t="s">
        <v>163</v>
      </c>
    </row>
    <row r="559" spans="1:3">
      <c r="A559" s="72" t="s">
        <v>792</v>
      </c>
      <c r="B559" s="73">
        <v>185</v>
      </c>
      <c r="C559" s="70" t="s">
        <v>163</v>
      </c>
    </row>
    <row r="560" spans="1:3">
      <c r="A560" s="72" t="s">
        <v>793</v>
      </c>
      <c r="B560" s="73">
        <v>175</v>
      </c>
      <c r="C560" s="70" t="s">
        <v>163</v>
      </c>
    </row>
    <row r="561" spans="1:3">
      <c r="A561" s="72" t="s">
        <v>794</v>
      </c>
      <c r="B561" s="73">
        <v>141</v>
      </c>
      <c r="C561" s="70" t="s">
        <v>163</v>
      </c>
    </row>
    <row r="562" spans="1:3">
      <c r="A562" s="72" t="s">
        <v>795</v>
      </c>
      <c r="B562" s="73">
        <v>144</v>
      </c>
      <c r="C562" s="70" t="s">
        <v>163</v>
      </c>
    </row>
    <row r="563" spans="1:3">
      <c r="A563" s="72" t="s">
        <v>796</v>
      </c>
      <c r="B563" s="73">
        <v>127</v>
      </c>
      <c r="C563" s="70" t="s">
        <v>163</v>
      </c>
    </row>
    <row r="564" spans="1:3">
      <c r="A564" s="72" t="s">
        <v>797</v>
      </c>
      <c r="B564" s="73">
        <v>201</v>
      </c>
      <c r="C564" s="70" t="s">
        <v>163</v>
      </c>
    </row>
    <row r="565" spans="1:3">
      <c r="A565" s="72" t="s">
        <v>798</v>
      </c>
      <c r="B565" s="73">
        <v>103</v>
      </c>
      <c r="C565" s="70" t="s">
        <v>163</v>
      </c>
    </row>
    <row r="566" spans="1:3">
      <c r="A566" s="72" t="s">
        <v>799</v>
      </c>
      <c r="B566" s="73">
        <v>187</v>
      </c>
      <c r="C566" s="70" t="s">
        <v>163</v>
      </c>
    </row>
    <row r="567" spans="1:3">
      <c r="A567" s="72" t="s">
        <v>800</v>
      </c>
      <c r="B567" s="73">
        <v>140</v>
      </c>
      <c r="C567" s="70" t="s">
        <v>163</v>
      </c>
    </row>
    <row r="568" spans="1:3">
      <c r="A568" s="72" t="s">
        <v>801</v>
      </c>
      <c r="B568" s="73">
        <v>193</v>
      </c>
      <c r="C568" s="70" t="s">
        <v>163</v>
      </c>
    </row>
    <row r="569" spans="1:3">
      <c r="A569" s="72" t="s">
        <v>802</v>
      </c>
      <c r="B569" s="73">
        <v>198</v>
      </c>
      <c r="C569" s="70" t="s">
        <v>163</v>
      </c>
    </row>
    <row r="570" spans="1:3">
      <c r="A570" s="72" t="s">
        <v>803</v>
      </c>
      <c r="B570" s="73">
        <v>265</v>
      </c>
      <c r="C570" s="70" t="s">
        <v>163</v>
      </c>
    </row>
    <row r="571" spans="1:3">
      <c r="A571" s="72" t="s">
        <v>804</v>
      </c>
      <c r="B571" s="73">
        <v>141</v>
      </c>
      <c r="C571" s="70" t="s">
        <v>163</v>
      </c>
    </row>
    <row r="572" spans="1:3">
      <c r="A572" s="72" t="s">
        <v>805</v>
      </c>
      <c r="B572" s="73"/>
      <c r="C572" s="70" t="s">
        <v>163</v>
      </c>
    </row>
    <row r="573" spans="1:3">
      <c r="A573" s="72" t="s">
        <v>806</v>
      </c>
      <c r="B573" s="73">
        <v>99</v>
      </c>
      <c r="C573" s="70" t="s">
        <v>163</v>
      </c>
    </row>
    <row r="574" spans="1:3">
      <c r="A574" s="72" t="s">
        <v>807</v>
      </c>
      <c r="B574" s="73">
        <v>107</v>
      </c>
      <c r="C574" s="70" t="s">
        <v>163</v>
      </c>
    </row>
    <row r="575" spans="1:3">
      <c r="A575" s="72" t="s">
        <v>808</v>
      </c>
      <c r="B575" s="73">
        <v>212</v>
      </c>
      <c r="C575" s="70" t="s">
        <v>163</v>
      </c>
    </row>
    <row r="576" spans="1:3">
      <c r="A576" s="72" t="s">
        <v>809</v>
      </c>
      <c r="B576" s="73">
        <v>109</v>
      </c>
      <c r="C576" s="70" t="s">
        <v>163</v>
      </c>
    </row>
    <row r="577" spans="1:4">
      <c r="A577" s="72" t="s">
        <v>810</v>
      </c>
      <c r="B577" s="73">
        <v>128</v>
      </c>
      <c r="C577" s="70" t="s">
        <v>163</v>
      </c>
    </row>
    <row r="578" spans="1:4">
      <c r="A578" s="72" t="s">
        <v>811</v>
      </c>
      <c r="B578" s="73">
        <v>159</v>
      </c>
      <c r="C578" s="70" t="s">
        <v>163</v>
      </c>
    </row>
    <row r="579" spans="1:4">
      <c r="A579" s="72" t="s">
        <v>812</v>
      </c>
      <c r="B579" s="73">
        <v>196</v>
      </c>
      <c r="C579" s="70" t="s">
        <v>163</v>
      </c>
    </row>
    <row r="580" spans="1:4">
      <c r="A580" s="74" t="s">
        <v>813</v>
      </c>
      <c r="B580" s="75">
        <v>250</v>
      </c>
      <c r="C580" s="70" t="s">
        <v>163</v>
      </c>
    </row>
    <row r="581" spans="1:4">
      <c r="A581" s="72" t="s">
        <v>814</v>
      </c>
      <c r="B581" s="73">
        <v>160</v>
      </c>
      <c r="C581" s="70" t="s">
        <v>163</v>
      </c>
    </row>
    <row r="582" spans="1:4">
      <c r="A582" s="72" t="s">
        <v>815</v>
      </c>
      <c r="B582" s="73">
        <v>108</v>
      </c>
      <c r="C582" s="70" t="s">
        <v>163</v>
      </c>
    </row>
    <row r="583" spans="1:4">
      <c r="A583" s="72" t="s">
        <v>435</v>
      </c>
      <c r="B583" s="73">
        <v>139</v>
      </c>
      <c r="C583" s="70" t="s">
        <v>163</v>
      </c>
    </row>
    <row r="584" spans="1:4">
      <c r="A584" s="72" t="s">
        <v>257</v>
      </c>
      <c r="B584" s="73">
        <v>169</v>
      </c>
      <c r="C584" s="70" t="s">
        <v>163</v>
      </c>
    </row>
    <row r="585" spans="1:4">
      <c r="A585" s="72" t="s">
        <v>258</v>
      </c>
      <c r="B585" s="73"/>
      <c r="C585" s="70" t="s">
        <v>163</v>
      </c>
      <c r="D585">
        <f>SUM(B586:B593)/11</f>
        <v>77.181818181818187</v>
      </c>
    </row>
    <row r="586" spans="1:4">
      <c r="A586" s="74" t="s">
        <v>816</v>
      </c>
      <c r="B586" s="75">
        <v>180</v>
      </c>
      <c r="C586" s="70" t="s">
        <v>163</v>
      </c>
    </row>
    <row r="587" spans="1:4">
      <c r="A587" s="72" t="s">
        <v>817</v>
      </c>
      <c r="B587" s="73"/>
      <c r="C587" s="70" t="s">
        <v>163</v>
      </c>
    </row>
    <row r="588" spans="1:4">
      <c r="A588" s="72" t="s">
        <v>596</v>
      </c>
      <c r="B588" s="73">
        <v>125</v>
      </c>
      <c r="C588" s="70" t="s">
        <v>163</v>
      </c>
    </row>
    <row r="589" spans="1:4">
      <c r="A589" s="72" t="s">
        <v>597</v>
      </c>
      <c r="B589" s="73">
        <v>125</v>
      </c>
      <c r="C589" s="70" t="s">
        <v>163</v>
      </c>
    </row>
    <row r="590" spans="1:4">
      <c r="A590" s="72" t="s">
        <v>818</v>
      </c>
      <c r="B590" s="73"/>
      <c r="C590" s="70" t="s">
        <v>163</v>
      </c>
    </row>
    <row r="591" spans="1:4">
      <c r="A591" s="72" t="s">
        <v>819</v>
      </c>
      <c r="B591" s="73">
        <v>112</v>
      </c>
      <c r="C591" s="70" t="s">
        <v>163</v>
      </c>
    </row>
    <row r="592" spans="1:4">
      <c r="A592" s="72" t="s">
        <v>820</v>
      </c>
      <c r="B592" s="73">
        <v>133</v>
      </c>
      <c r="C592" s="70" t="s">
        <v>163</v>
      </c>
    </row>
    <row r="593" spans="1:4">
      <c r="A593" s="72" t="s">
        <v>821</v>
      </c>
      <c r="B593" s="73">
        <v>174</v>
      </c>
      <c r="C593" s="70" t="s">
        <v>163</v>
      </c>
    </row>
    <row r="594" spans="1:4">
      <c r="A594" s="72" t="s">
        <v>435</v>
      </c>
      <c r="B594" s="73">
        <v>125</v>
      </c>
      <c r="C594" s="70" t="s">
        <v>163</v>
      </c>
    </row>
    <row r="595" spans="1:4">
      <c r="A595" s="72" t="s">
        <v>259</v>
      </c>
      <c r="B595" s="73"/>
      <c r="C595" s="70" t="s">
        <v>163</v>
      </c>
    </row>
    <row r="596" spans="1:4">
      <c r="A596" s="72" t="s">
        <v>822</v>
      </c>
      <c r="B596" s="73">
        <v>147</v>
      </c>
      <c r="C596" s="70" t="s">
        <v>163</v>
      </c>
    </row>
    <row r="597" spans="1:4">
      <c r="A597" s="72" t="s">
        <v>435</v>
      </c>
      <c r="B597" s="73">
        <v>147</v>
      </c>
      <c r="C597" s="70" t="s">
        <v>163</v>
      </c>
    </row>
    <row r="598" spans="1:4">
      <c r="A598" s="72" t="s">
        <v>260</v>
      </c>
      <c r="B598" s="73"/>
      <c r="C598" s="70" t="s">
        <v>163</v>
      </c>
    </row>
    <row r="599" spans="1:4">
      <c r="A599" s="72" t="s">
        <v>823</v>
      </c>
      <c r="B599" s="73">
        <v>219</v>
      </c>
      <c r="C599" s="70" t="s">
        <v>163</v>
      </c>
    </row>
    <row r="600" spans="1:4">
      <c r="A600" s="72" t="s">
        <v>435</v>
      </c>
      <c r="B600" s="73">
        <v>219</v>
      </c>
      <c r="C600" s="70" t="s">
        <v>163</v>
      </c>
    </row>
    <row r="601" spans="1:4">
      <c r="A601" s="72" t="s">
        <v>261</v>
      </c>
      <c r="B601" s="73"/>
      <c r="C601" s="70" t="s">
        <v>163</v>
      </c>
    </row>
    <row r="602" spans="1:4">
      <c r="A602" s="72" t="s">
        <v>824</v>
      </c>
      <c r="B602" s="73">
        <v>184</v>
      </c>
      <c r="C602" s="70" t="s">
        <v>163</v>
      </c>
    </row>
    <row r="603" spans="1:4">
      <c r="A603" s="72" t="s">
        <v>435</v>
      </c>
      <c r="B603" s="73">
        <v>184</v>
      </c>
      <c r="C603" s="70" t="s">
        <v>163</v>
      </c>
    </row>
    <row r="604" spans="1:4">
      <c r="A604" s="72" t="s">
        <v>213</v>
      </c>
      <c r="B604" s="73"/>
      <c r="C604" s="70" t="s">
        <v>163</v>
      </c>
      <c r="D604">
        <f>SUM(B605:B607)/3</f>
        <v>284.33333333333331</v>
      </c>
    </row>
    <row r="605" spans="1:4">
      <c r="A605" s="72" t="s">
        <v>825</v>
      </c>
      <c r="B605" s="73">
        <v>306</v>
      </c>
      <c r="C605" s="70" t="s">
        <v>163</v>
      </c>
    </row>
    <row r="606" spans="1:4">
      <c r="A606" s="72" t="s">
        <v>826</v>
      </c>
      <c r="B606" s="73">
        <v>272</v>
      </c>
      <c r="C606" s="70" t="s">
        <v>163</v>
      </c>
    </row>
    <row r="607" spans="1:4">
      <c r="A607" s="72" t="s">
        <v>827</v>
      </c>
      <c r="B607" s="73">
        <v>275</v>
      </c>
      <c r="C607" s="70" t="s">
        <v>163</v>
      </c>
    </row>
    <row r="608" spans="1:4">
      <c r="A608" s="72" t="s">
        <v>435</v>
      </c>
      <c r="B608" s="73">
        <v>216</v>
      </c>
      <c r="C608" s="70" t="s">
        <v>163</v>
      </c>
    </row>
    <row r="609" spans="1:4">
      <c r="A609" s="72" t="s">
        <v>216</v>
      </c>
      <c r="B609" s="73"/>
      <c r="C609" s="70" t="s">
        <v>163</v>
      </c>
    </row>
    <row r="610" spans="1:4">
      <c r="A610" s="72" t="s">
        <v>828</v>
      </c>
      <c r="B610" s="73">
        <v>327</v>
      </c>
      <c r="C610" s="70" t="s">
        <v>163</v>
      </c>
    </row>
    <row r="611" spans="1:4">
      <c r="A611" s="72" t="s">
        <v>435</v>
      </c>
      <c r="B611" s="73">
        <v>327</v>
      </c>
      <c r="C611" s="70" t="s">
        <v>163</v>
      </c>
    </row>
    <row r="612" spans="1:4">
      <c r="A612" s="72" t="s">
        <v>217</v>
      </c>
      <c r="B612" s="73"/>
      <c r="C612" s="70" t="s">
        <v>163</v>
      </c>
    </row>
    <row r="613" spans="1:4">
      <c r="A613" s="72" t="s">
        <v>829</v>
      </c>
      <c r="B613" s="73">
        <v>146</v>
      </c>
      <c r="C613" s="70" t="s">
        <v>163</v>
      </c>
    </row>
    <row r="614" spans="1:4">
      <c r="A614" s="72" t="s">
        <v>435</v>
      </c>
      <c r="B614" s="73">
        <v>146</v>
      </c>
      <c r="C614" s="70" t="s">
        <v>163</v>
      </c>
    </row>
    <row r="615" spans="1:4">
      <c r="A615" s="72" t="s">
        <v>218</v>
      </c>
      <c r="B615" s="73"/>
      <c r="C615" s="70" t="s">
        <v>163</v>
      </c>
    </row>
    <row r="616" spans="1:4">
      <c r="A616" s="72" t="s">
        <v>830</v>
      </c>
      <c r="B616" s="73">
        <v>154</v>
      </c>
      <c r="C616" s="70" t="s">
        <v>163</v>
      </c>
    </row>
    <row r="617" spans="1:4">
      <c r="A617" s="72" t="s">
        <v>435</v>
      </c>
      <c r="B617" s="73">
        <v>154</v>
      </c>
      <c r="C617" s="70" t="s">
        <v>163</v>
      </c>
    </row>
    <row r="618" spans="1:4">
      <c r="A618" s="72" t="s">
        <v>219</v>
      </c>
      <c r="B618" s="73"/>
      <c r="C618" s="70" t="s">
        <v>163</v>
      </c>
    </row>
    <row r="619" spans="1:4">
      <c r="A619" s="72" t="s">
        <v>831</v>
      </c>
      <c r="B619" s="73">
        <v>317</v>
      </c>
      <c r="C619" s="70" t="s">
        <v>163</v>
      </c>
    </row>
    <row r="620" spans="1:4">
      <c r="A620" s="72" t="s">
        <v>435</v>
      </c>
      <c r="B620" s="73">
        <v>135</v>
      </c>
      <c r="C620" s="70" t="s">
        <v>163</v>
      </c>
    </row>
    <row r="621" spans="1:4">
      <c r="A621" s="72" t="s">
        <v>220</v>
      </c>
      <c r="B621" s="73">
        <v>194</v>
      </c>
      <c r="C621" s="70" t="s">
        <v>163</v>
      </c>
    </row>
    <row r="622" spans="1:4">
      <c r="A622" s="72" t="s">
        <v>221</v>
      </c>
      <c r="B622" s="73"/>
      <c r="C622" s="70" t="s">
        <v>163</v>
      </c>
      <c r="D622">
        <f>SUM(B623:B624)/2</f>
        <v>258.5</v>
      </c>
    </row>
    <row r="623" spans="1:4">
      <c r="A623" s="72" t="s">
        <v>832</v>
      </c>
      <c r="B623" s="73">
        <v>263</v>
      </c>
      <c r="C623" s="70" t="s">
        <v>163</v>
      </c>
    </row>
    <row r="624" spans="1:4">
      <c r="A624" s="72" t="s">
        <v>833</v>
      </c>
      <c r="B624" s="73">
        <v>254</v>
      </c>
      <c r="C624" s="70" t="s">
        <v>163</v>
      </c>
    </row>
    <row r="625" spans="1:4">
      <c r="A625" s="72" t="s">
        <v>435</v>
      </c>
      <c r="B625" s="73">
        <v>112</v>
      </c>
      <c r="C625" s="70" t="s">
        <v>163</v>
      </c>
    </row>
    <row r="626" spans="1:4">
      <c r="A626" s="72" t="s">
        <v>222</v>
      </c>
      <c r="B626" s="73">
        <v>94</v>
      </c>
      <c r="C626" s="70" t="s">
        <v>163</v>
      </c>
    </row>
    <row r="627" spans="1:4">
      <c r="A627" s="72" t="s">
        <v>223</v>
      </c>
      <c r="B627" s="73">
        <v>151</v>
      </c>
      <c r="C627" s="70" t="s">
        <v>163</v>
      </c>
    </row>
    <row r="628" spans="1:4">
      <c r="A628" s="72" t="s">
        <v>224</v>
      </c>
      <c r="B628" s="73"/>
      <c r="C628" s="70" t="s">
        <v>163</v>
      </c>
    </row>
    <row r="629" spans="1:4">
      <c r="A629" s="72" t="s">
        <v>834</v>
      </c>
      <c r="B629" s="73">
        <v>216</v>
      </c>
      <c r="C629" s="70" t="s">
        <v>163</v>
      </c>
    </row>
    <row r="630" spans="1:4">
      <c r="A630" s="72" t="s">
        <v>435</v>
      </c>
      <c r="B630" s="73">
        <v>168</v>
      </c>
      <c r="C630" s="70" t="s">
        <v>163</v>
      </c>
    </row>
    <row r="631" spans="1:4">
      <c r="A631" s="72" t="s">
        <v>225</v>
      </c>
      <c r="B631" s="73">
        <v>283</v>
      </c>
      <c r="C631" s="70" t="s">
        <v>163</v>
      </c>
    </row>
    <row r="632" spans="1:4">
      <c r="A632" s="72" t="s">
        <v>226</v>
      </c>
      <c r="B632" s="73">
        <v>175</v>
      </c>
      <c r="C632" s="70" t="s">
        <v>163</v>
      </c>
    </row>
    <row r="633" spans="1:4">
      <c r="A633" s="72" t="s">
        <v>262</v>
      </c>
      <c r="B633" s="73"/>
      <c r="C633" s="70" t="s">
        <v>163</v>
      </c>
      <c r="D633">
        <f>SUM(B634:B638)/5</f>
        <v>184.4</v>
      </c>
    </row>
    <row r="634" spans="1:4">
      <c r="A634" s="72" t="s">
        <v>835</v>
      </c>
      <c r="B634" s="73">
        <v>217</v>
      </c>
      <c r="C634" s="70" t="s">
        <v>163</v>
      </c>
    </row>
    <row r="635" spans="1:4">
      <c r="A635" s="72" t="s">
        <v>836</v>
      </c>
      <c r="B635" s="73">
        <v>143</v>
      </c>
      <c r="C635" s="70" t="s">
        <v>163</v>
      </c>
    </row>
    <row r="636" spans="1:4">
      <c r="A636" s="72" t="s">
        <v>837</v>
      </c>
      <c r="B636" s="73">
        <v>145</v>
      </c>
      <c r="C636" s="70" t="s">
        <v>163</v>
      </c>
    </row>
    <row r="637" spans="1:4">
      <c r="A637" s="72" t="s">
        <v>838</v>
      </c>
      <c r="B637" s="73">
        <v>249</v>
      </c>
      <c r="C637" s="70" t="s">
        <v>163</v>
      </c>
    </row>
    <row r="638" spans="1:4">
      <c r="A638" s="72" t="s">
        <v>839</v>
      </c>
      <c r="B638" s="73">
        <v>168</v>
      </c>
      <c r="C638" s="70" t="s">
        <v>163</v>
      </c>
    </row>
    <row r="639" spans="1:4">
      <c r="A639" s="72" t="s">
        <v>435</v>
      </c>
      <c r="B639" s="73">
        <v>157</v>
      </c>
      <c r="C639" s="70" t="s">
        <v>163</v>
      </c>
    </row>
    <row r="640" spans="1:4">
      <c r="A640" s="72" t="s">
        <v>263</v>
      </c>
      <c r="B640" s="73"/>
      <c r="C640" s="70" t="s">
        <v>163</v>
      </c>
    </row>
    <row r="641" spans="1:4">
      <c r="A641" s="72" t="s">
        <v>840</v>
      </c>
      <c r="B641" s="73">
        <v>253</v>
      </c>
      <c r="C641" s="70" t="s">
        <v>163</v>
      </c>
    </row>
    <row r="642" spans="1:4">
      <c r="A642" s="72" t="s">
        <v>435</v>
      </c>
      <c r="B642" s="73">
        <v>126</v>
      </c>
      <c r="C642" s="70" t="s">
        <v>163</v>
      </c>
    </row>
    <row r="643" spans="1:4">
      <c r="A643" s="72" t="s">
        <v>264</v>
      </c>
      <c r="B643" s="73"/>
      <c r="C643" s="70" t="s">
        <v>163</v>
      </c>
    </row>
    <row r="644" spans="1:4">
      <c r="A644" s="72" t="s">
        <v>841</v>
      </c>
      <c r="B644" s="73">
        <v>125</v>
      </c>
      <c r="C644" s="70" t="s">
        <v>163</v>
      </c>
    </row>
    <row r="645" spans="1:4">
      <c r="A645" s="72" t="s">
        <v>435</v>
      </c>
      <c r="B645" s="73">
        <v>126</v>
      </c>
      <c r="C645" s="70" t="s">
        <v>163</v>
      </c>
    </row>
    <row r="646" spans="1:4">
      <c r="A646" s="72" t="s">
        <v>265</v>
      </c>
      <c r="B646" s="73"/>
      <c r="C646" s="70" t="s">
        <v>163</v>
      </c>
    </row>
    <row r="647" spans="1:4">
      <c r="A647" s="72" t="s">
        <v>842</v>
      </c>
      <c r="B647" s="73">
        <v>283</v>
      </c>
      <c r="C647" s="70" t="s">
        <v>163</v>
      </c>
    </row>
    <row r="648" spans="1:4">
      <c r="A648" s="72" t="s">
        <v>435</v>
      </c>
      <c r="B648" s="73">
        <v>93</v>
      </c>
      <c r="C648" s="70" t="s">
        <v>163</v>
      </c>
    </row>
    <row r="649" spans="1:4">
      <c r="A649" s="72" t="s">
        <v>266</v>
      </c>
      <c r="B649" s="73"/>
      <c r="C649" s="70" t="s">
        <v>163</v>
      </c>
      <c r="D649">
        <f>SUM(B650:B651)/5</f>
        <v>66.2</v>
      </c>
    </row>
    <row r="650" spans="1:4">
      <c r="A650" s="72" t="s">
        <v>843</v>
      </c>
      <c r="B650" s="73">
        <v>85</v>
      </c>
      <c r="C650" s="70" t="s">
        <v>163</v>
      </c>
    </row>
    <row r="651" spans="1:4">
      <c r="A651" s="72" t="s">
        <v>844</v>
      </c>
      <c r="B651" s="73">
        <v>246</v>
      </c>
      <c r="C651" s="70" t="s">
        <v>163</v>
      </c>
    </row>
    <row r="652" spans="1:4">
      <c r="A652" s="72" t="s">
        <v>435</v>
      </c>
      <c r="B652" s="73">
        <v>96</v>
      </c>
      <c r="C652" s="70" t="s">
        <v>163</v>
      </c>
    </row>
    <row r="653" spans="1:4">
      <c r="A653" s="72" t="s">
        <v>267</v>
      </c>
      <c r="B653" s="73"/>
      <c r="C653" s="70" t="s">
        <v>163</v>
      </c>
    </row>
    <row r="654" spans="1:4">
      <c r="A654" s="72" t="s">
        <v>845</v>
      </c>
      <c r="B654" s="73">
        <v>201</v>
      </c>
      <c r="C654" s="70" t="s">
        <v>163</v>
      </c>
    </row>
    <row r="655" spans="1:4">
      <c r="A655" s="74" t="s">
        <v>435</v>
      </c>
      <c r="B655" s="75">
        <v>120</v>
      </c>
      <c r="C655" s="70" t="s">
        <v>163</v>
      </c>
    </row>
    <row r="656" spans="1:4">
      <c r="A656" s="72" t="s">
        <v>846</v>
      </c>
      <c r="B656" s="73">
        <v>265</v>
      </c>
      <c r="C656" s="70" t="s">
        <v>163</v>
      </c>
    </row>
    <row r="657" spans="1:4">
      <c r="A657" s="72" t="s">
        <v>268</v>
      </c>
      <c r="B657" s="73"/>
      <c r="C657" s="70" t="s">
        <v>163</v>
      </c>
    </row>
    <row r="658" spans="1:4">
      <c r="A658" s="72" t="s">
        <v>847</v>
      </c>
      <c r="B658" s="73">
        <v>224</v>
      </c>
      <c r="C658" s="70" t="s">
        <v>163</v>
      </c>
    </row>
    <row r="659" spans="1:4">
      <c r="A659" s="72" t="s">
        <v>435</v>
      </c>
      <c r="B659" s="73">
        <v>224</v>
      </c>
      <c r="C659" s="70" t="s">
        <v>163</v>
      </c>
    </row>
    <row r="660" spans="1:4">
      <c r="A660" s="72" t="s">
        <v>270</v>
      </c>
      <c r="B660" s="73"/>
      <c r="C660" s="70" t="s">
        <v>163</v>
      </c>
    </row>
    <row r="661" spans="1:4">
      <c r="A661" s="72" t="s">
        <v>848</v>
      </c>
      <c r="B661" s="73">
        <v>165</v>
      </c>
      <c r="C661" s="70" t="s">
        <v>163</v>
      </c>
    </row>
    <row r="662" spans="1:4">
      <c r="A662" s="72" t="s">
        <v>435</v>
      </c>
      <c r="B662" s="73">
        <v>165</v>
      </c>
      <c r="C662" s="70" t="s">
        <v>163</v>
      </c>
    </row>
    <row r="663" spans="1:4">
      <c r="A663" s="72" t="s">
        <v>849</v>
      </c>
      <c r="B663" s="73"/>
      <c r="C663" s="70" t="s">
        <v>163</v>
      </c>
    </row>
    <row r="664" spans="1:4">
      <c r="A664" s="72" t="s">
        <v>850</v>
      </c>
      <c r="B664" s="73">
        <v>214</v>
      </c>
      <c r="C664" s="70" t="s">
        <v>163</v>
      </c>
    </row>
    <row r="665" spans="1:4">
      <c r="A665" s="72" t="s">
        <v>435</v>
      </c>
      <c r="B665" s="73">
        <v>214</v>
      </c>
      <c r="C665" s="70" t="s">
        <v>163</v>
      </c>
    </row>
    <row r="666" spans="1:4">
      <c r="A666" s="72" t="s">
        <v>271</v>
      </c>
      <c r="B666" s="78"/>
      <c r="C666" s="70" t="s">
        <v>163</v>
      </c>
    </row>
    <row r="667" spans="1:4">
      <c r="A667" s="72" t="s">
        <v>851</v>
      </c>
      <c r="B667" s="73">
        <v>216</v>
      </c>
      <c r="C667" s="70" t="s">
        <v>163</v>
      </c>
    </row>
    <row r="668" spans="1:4">
      <c r="A668" s="72" t="s">
        <v>435</v>
      </c>
      <c r="B668" s="73">
        <v>106</v>
      </c>
      <c r="C668" s="70" t="s">
        <v>163</v>
      </c>
    </row>
    <row r="669" spans="1:4" ht="19.5">
      <c r="A669" s="68" t="s">
        <v>272</v>
      </c>
      <c r="B669" s="73"/>
      <c r="C669" s="70" t="s">
        <v>163</v>
      </c>
    </row>
    <row r="670" spans="1:4">
      <c r="A670" s="72" t="s">
        <v>273</v>
      </c>
      <c r="B670" s="73"/>
      <c r="C670" s="70" t="s">
        <v>163</v>
      </c>
      <c r="D670">
        <f>SUM(B672:B705)/28</f>
        <v>166.39285714285714</v>
      </c>
    </row>
    <row r="671" spans="1:4">
      <c r="A671" s="72" t="s">
        <v>852</v>
      </c>
      <c r="B671" s="73"/>
      <c r="C671" s="70" t="s">
        <v>163</v>
      </c>
    </row>
    <row r="672" spans="1:4">
      <c r="A672" s="72" t="s">
        <v>853</v>
      </c>
      <c r="B672" s="73">
        <v>159</v>
      </c>
      <c r="C672" s="70" t="s">
        <v>163</v>
      </c>
    </row>
    <row r="673" spans="1:3">
      <c r="A673" s="72" t="s">
        <v>820</v>
      </c>
      <c r="B673" s="73">
        <v>159</v>
      </c>
      <c r="C673" s="70" t="s">
        <v>163</v>
      </c>
    </row>
    <row r="674" spans="1:3">
      <c r="A674" s="72" t="s">
        <v>854</v>
      </c>
      <c r="B674" s="73">
        <v>187</v>
      </c>
      <c r="C674" s="70" t="s">
        <v>163</v>
      </c>
    </row>
    <row r="675" spans="1:3">
      <c r="A675" s="72" t="s">
        <v>855</v>
      </c>
      <c r="B675" s="73">
        <v>158</v>
      </c>
      <c r="C675" s="70" t="s">
        <v>163</v>
      </c>
    </row>
    <row r="676" spans="1:3">
      <c r="A676" s="72" t="s">
        <v>856</v>
      </c>
      <c r="B676" s="73">
        <v>132</v>
      </c>
      <c r="C676" s="70" t="s">
        <v>163</v>
      </c>
    </row>
    <row r="677" spans="1:3">
      <c r="A677" s="72" t="s">
        <v>857</v>
      </c>
      <c r="B677" s="73">
        <v>152</v>
      </c>
      <c r="C677" s="70" t="s">
        <v>163</v>
      </c>
    </row>
    <row r="678" spans="1:3">
      <c r="A678" s="72" t="s">
        <v>858</v>
      </c>
      <c r="B678" s="73">
        <v>106</v>
      </c>
      <c r="C678" s="70" t="s">
        <v>163</v>
      </c>
    </row>
    <row r="679" spans="1:3">
      <c r="A679" s="72" t="s">
        <v>859</v>
      </c>
      <c r="B679" s="73">
        <v>158</v>
      </c>
      <c r="C679" s="70" t="s">
        <v>163</v>
      </c>
    </row>
    <row r="680" spans="1:3">
      <c r="A680" s="72" t="s">
        <v>860</v>
      </c>
      <c r="B680" s="73">
        <v>130</v>
      </c>
      <c r="C680" s="70" t="s">
        <v>163</v>
      </c>
    </row>
    <row r="681" spans="1:3">
      <c r="A681" s="72" t="s">
        <v>861</v>
      </c>
      <c r="B681" s="73">
        <v>180</v>
      </c>
      <c r="C681" s="70" t="s">
        <v>163</v>
      </c>
    </row>
    <row r="682" spans="1:3">
      <c r="A682" s="72" t="s">
        <v>862</v>
      </c>
      <c r="B682" s="73">
        <v>185</v>
      </c>
      <c r="C682" s="70" t="s">
        <v>163</v>
      </c>
    </row>
    <row r="683" spans="1:3">
      <c r="A683" s="72" t="s">
        <v>863</v>
      </c>
      <c r="B683" s="73">
        <v>154</v>
      </c>
      <c r="C683" s="70" t="s">
        <v>163</v>
      </c>
    </row>
    <row r="684" spans="1:3">
      <c r="A684" s="72" t="s">
        <v>864</v>
      </c>
      <c r="B684" s="73">
        <v>184</v>
      </c>
      <c r="C684" s="70" t="s">
        <v>163</v>
      </c>
    </row>
    <row r="685" spans="1:3">
      <c r="A685" s="72" t="s">
        <v>865</v>
      </c>
      <c r="B685" s="73"/>
      <c r="C685" s="70" t="s">
        <v>163</v>
      </c>
    </row>
    <row r="686" spans="1:3">
      <c r="A686" s="72" t="s">
        <v>866</v>
      </c>
      <c r="B686" s="73">
        <v>140</v>
      </c>
      <c r="C686" s="70" t="s">
        <v>163</v>
      </c>
    </row>
    <row r="687" spans="1:3">
      <c r="A687" s="72" t="s">
        <v>867</v>
      </c>
      <c r="B687" s="73">
        <v>182</v>
      </c>
      <c r="C687" s="70" t="s">
        <v>163</v>
      </c>
    </row>
    <row r="688" spans="1:3">
      <c r="A688" s="72" t="s">
        <v>868</v>
      </c>
      <c r="B688" s="73"/>
      <c r="C688" s="70" t="s">
        <v>163</v>
      </c>
    </row>
    <row r="689" spans="1:3">
      <c r="A689" s="72" t="s">
        <v>869</v>
      </c>
      <c r="B689" s="73">
        <v>196</v>
      </c>
      <c r="C689" s="70" t="s">
        <v>163</v>
      </c>
    </row>
    <row r="690" spans="1:3" ht="15" customHeight="1">
      <c r="A690" s="72" t="s">
        <v>870</v>
      </c>
      <c r="B690" s="73">
        <v>232</v>
      </c>
      <c r="C690" s="70" t="s">
        <v>163</v>
      </c>
    </row>
    <row r="691" spans="1:3">
      <c r="A691" s="72" t="s">
        <v>871</v>
      </c>
      <c r="B691" s="73"/>
      <c r="C691" s="70" t="s">
        <v>163</v>
      </c>
    </row>
    <row r="692" spans="1:3">
      <c r="A692" s="72" t="s">
        <v>872</v>
      </c>
      <c r="B692" s="73">
        <v>115</v>
      </c>
      <c r="C692" s="70" t="s">
        <v>163</v>
      </c>
    </row>
    <row r="693" spans="1:3">
      <c r="A693" s="72" t="s">
        <v>873</v>
      </c>
      <c r="B693" s="73">
        <v>157</v>
      </c>
      <c r="C693" s="70" t="s">
        <v>163</v>
      </c>
    </row>
    <row r="694" spans="1:3">
      <c r="A694" s="72" t="s">
        <v>874</v>
      </c>
      <c r="B694" s="73">
        <v>188</v>
      </c>
      <c r="C694" s="70" t="s">
        <v>163</v>
      </c>
    </row>
    <row r="695" spans="1:3">
      <c r="A695" s="72" t="s">
        <v>875</v>
      </c>
      <c r="B695" s="73"/>
      <c r="C695" s="70" t="s">
        <v>163</v>
      </c>
    </row>
    <row r="696" spans="1:3">
      <c r="A696" s="72" t="s">
        <v>872</v>
      </c>
      <c r="B696" s="73">
        <v>131</v>
      </c>
      <c r="C696" s="70" t="s">
        <v>163</v>
      </c>
    </row>
    <row r="697" spans="1:3">
      <c r="A697" s="72" t="s">
        <v>873</v>
      </c>
      <c r="B697" s="73">
        <v>199</v>
      </c>
      <c r="C697" s="70" t="s">
        <v>163</v>
      </c>
    </row>
    <row r="698" spans="1:3">
      <c r="A698" s="72" t="s">
        <v>876</v>
      </c>
      <c r="B698" s="73">
        <v>204</v>
      </c>
      <c r="C698" s="70" t="s">
        <v>163</v>
      </c>
    </row>
    <row r="699" spans="1:3">
      <c r="A699" s="72" t="s">
        <v>877</v>
      </c>
      <c r="B699" s="73"/>
      <c r="C699" s="70" t="s">
        <v>163</v>
      </c>
    </row>
    <row r="700" spans="1:3">
      <c r="A700" s="72" t="s">
        <v>872</v>
      </c>
      <c r="B700" s="73">
        <v>176</v>
      </c>
      <c r="C700" s="70" t="s">
        <v>163</v>
      </c>
    </row>
    <row r="701" spans="1:3">
      <c r="A701" s="72" t="s">
        <v>873</v>
      </c>
      <c r="B701" s="73">
        <v>243</v>
      </c>
      <c r="C701" s="70" t="s">
        <v>163</v>
      </c>
    </row>
    <row r="702" spans="1:3">
      <c r="A702" s="72" t="s">
        <v>878</v>
      </c>
      <c r="B702" s="73"/>
      <c r="C702" s="70" t="s">
        <v>163</v>
      </c>
    </row>
    <row r="703" spans="1:3">
      <c r="A703" s="72" t="s">
        <v>872</v>
      </c>
      <c r="B703" s="73">
        <v>131</v>
      </c>
      <c r="C703" s="70" t="s">
        <v>163</v>
      </c>
    </row>
    <row r="704" spans="1:3">
      <c r="A704" s="72" t="s">
        <v>873</v>
      </c>
      <c r="B704" s="73">
        <v>199</v>
      </c>
      <c r="C704" s="70" t="s">
        <v>163</v>
      </c>
    </row>
    <row r="705" spans="1:4">
      <c r="A705" s="72" t="s">
        <v>879</v>
      </c>
      <c r="B705" s="73">
        <v>122</v>
      </c>
      <c r="C705" s="70" t="s">
        <v>163</v>
      </c>
    </row>
    <row r="706" spans="1:4">
      <c r="A706" s="72" t="s">
        <v>435</v>
      </c>
      <c r="B706" s="73">
        <v>133</v>
      </c>
      <c r="C706" s="70" t="s">
        <v>163</v>
      </c>
    </row>
    <row r="707" spans="1:4">
      <c r="A707" s="72" t="s">
        <v>880</v>
      </c>
      <c r="B707" s="73">
        <v>169</v>
      </c>
      <c r="C707" s="70" t="s">
        <v>163</v>
      </c>
    </row>
    <row r="708" spans="1:4">
      <c r="A708" s="72" t="s">
        <v>276</v>
      </c>
      <c r="B708" s="78"/>
      <c r="C708" s="70" t="s">
        <v>163</v>
      </c>
      <c r="D708">
        <f>SUM(B742:B806)/87</f>
        <v>114.79310344827586</v>
      </c>
    </row>
    <row r="709" spans="1:4">
      <c r="A709" s="72" t="s">
        <v>881</v>
      </c>
      <c r="B709" s="73">
        <v>127</v>
      </c>
      <c r="C709" s="70" t="s">
        <v>163</v>
      </c>
    </row>
    <row r="710" spans="1:4">
      <c r="A710" s="72" t="s">
        <v>882</v>
      </c>
      <c r="B710" s="73">
        <v>129</v>
      </c>
      <c r="C710" s="70" t="s">
        <v>163</v>
      </c>
    </row>
    <row r="711" spans="1:4">
      <c r="A711" s="72" t="s">
        <v>883</v>
      </c>
      <c r="B711" s="73">
        <v>129</v>
      </c>
      <c r="C711" s="70" t="s">
        <v>163</v>
      </c>
    </row>
    <row r="712" spans="1:4">
      <c r="A712" s="74" t="s">
        <v>884</v>
      </c>
      <c r="B712" s="75">
        <v>188</v>
      </c>
      <c r="C712" s="70" t="s">
        <v>163</v>
      </c>
    </row>
    <row r="713" spans="1:4">
      <c r="A713" s="74" t="s">
        <v>885</v>
      </c>
      <c r="B713" s="75">
        <v>200</v>
      </c>
      <c r="C713" s="70"/>
    </row>
    <row r="714" spans="1:4">
      <c r="A714" s="72" t="s">
        <v>886</v>
      </c>
      <c r="B714" s="73">
        <v>136</v>
      </c>
      <c r="C714" s="70" t="s">
        <v>163</v>
      </c>
    </row>
    <row r="715" spans="1:4">
      <c r="A715" s="72" t="s">
        <v>887</v>
      </c>
      <c r="B715" s="73">
        <v>268</v>
      </c>
      <c r="C715" s="70" t="s">
        <v>163</v>
      </c>
    </row>
    <row r="716" spans="1:4">
      <c r="A716" s="74" t="s">
        <v>888</v>
      </c>
      <c r="B716" s="75">
        <v>268</v>
      </c>
      <c r="C716" s="70"/>
    </row>
    <row r="717" spans="1:4">
      <c r="A717" s="74" t="s">
        <v>889</v>
      </c>
      <c r="B717" s="75">
        <v>268</v>
      </c>
      <c r="C717" s="70"/>
    </row>
    <row r="718" spans="1:4">
      <c r="A718" s="74" t="s">
        <v>890</v>
      </c>
      <c r="B718" s="75">
        <v>268</v>
      </c>
      <c r="C718" s="70"/>
    </row>
    <row r="719" spans="1:4">
      <c r="A719" s="74" t="s">
        <v>891</v>
      </c>
      <c r="B719" s="75">
        <v>268</v>
      </c>
      <c r="C719" s="70"/>
    </row>
    <row r="720" spans="1:4">
      <c r="A720" s="74" t="s">
        <v>892</v>
      </c>
      <c r="B720" s="75">
        <v>268</v>
      </c>
      <c r="C720" s="70"/>
    </row>
    <row r="721" spans="1:3">
      <c r="A721" s="74" t="s">
        <v>893</v>
      </c>
      <c r="B721" s="75">
        <v>268</v>
      </c>
      <c r="C721" s="70"/>
    </row>
    <row r="722" spans="1:3">
      <c r="A722" s="74" t="s">
        <v>894</v>
      </c>
      <c r="B722" s="75">
        <v>180</v>
      </c>
      <c r="C722" s="70"/>
    </row>
    <row r="723" spans="1:3">
      <c r="A723" s="72" t="s">
        <v>895</v>
      </c>
      <c r="B723" s="73">
        <v>186</v>
      </c>
      <c r="C723" s="70" t="s">
        <v>163</v>
      </c>
    </row>
    <row r="724" spans="1:3">
      <c r="A724" s="72" t="s">
        <v>896</v>
      </c>
      <c r="B724" s="73">
        <v>182</v>
      </c>
      <c r="C724" s="70" t="s">
        <v>163</v>
      </c>
    </row>
    <row r="725" spans="1:3">
      <c r="A725" s="72" t="s">
        <v>897</v>
      </c>
      <c r="B725" s="73">
        <v>158</v>
      </c>
      <c r="C725" s="70" t="s">
        <v>163</v>
      </c>
    </row>
    <row r="726" spans="1:3">
      <c r="A726" s="83" t="s">
        <v>898</v>
      </c>
      <c r="B726" s="73">
        <v>168</v>
      </c>
      <c r="C726" s="70" t="s">
        <v>163</v>
      </c>
    </row>
    <row r="727" spans="1:3">
      <c r="A727" s="72" t="s">
        <v>899</v>
      </c>
      <c r="B727" s="73">
        <v>154</v>
      </c>
      <c r="C727" s="70" t="s">
        <v>163</v>
      </c>
    </row>
    <row r="728" spans="1:3">
      <c r="A728" s="72" t="s">
        <v>900</v>
      </c>
      <c r="B728" s="73"/>
      <c r="C728" s="70" t="s">
        <v>163</v>
      </c>
    </row>
    <row r="729" spans="1:3">
      <c r="A729" s="72" t="s">
        <v>901</v>
      </c>
      <c r="B729" s="73">
        <v>149</v>
      </c>
      <c r="C729" s="70" t="s">
        <v>163</v>
      </c>
    </row>
    <row r="730" spans="1:3">
      <c r="A730" s="72" t="s">
        <v>902</v>
      </c>
      <c r="B730" s="73">
        <v>132</v>
      </c>
      <c r="C730" s="70" t="s">
        <v>163</v>
      </c>
    </row>
    <row r="731" spans="1:3">
      <c r="A731" s="72" t="s">
        <v>903</v>
      </c>
      <c r="B731" s="73"/>
      <c r="C731" s="70" t="s">
        <v>163</v>
      </c>
    </row>
    <row r="732" spans="1:3">
      <c r="A732" s="72" t="s">
        <v>904</v>
      </c>
      <c r="B732" s="73">
        <v>202</v>
      </c>
      <c r="C732" s="70" t="s">
        <v>163</v>
      </c>
    </row>
    <row r="733" spans="1:3">
      <c r="A733" s="72" t="s">
        <v>905</v>
      </c>
      <c r="B733" s="73">
        <v>186</v>
      </c>
      <c r="C733" s="70" t="s">
        <v>163</v>
      </c>
    </row>
    <row r="734" spans="1:3">
      <c r="A734" s="72" t="s">
        <v>906</v>
      </c>
      <c r="B734" s="73">
        <v>195</v>
      </c>
      <c r="C734" s="70" t="s">
        <v>163</v>
      </c>
    </row>
    <row r="735" spans="1:3">
      <c r="A735" s="72" t="s">
        <v>907</v>
      </c>
      <c r="B735" s="73">
        <v>176</v>
      </c>
      <c r="C735" s="70" t="s">
        <v>163</v>
      </c>
    </row>
    <row r="736" spans="1:3">
      <c r="A736" s="72" t="s">
        <v>908</v>
      </c>
      <c r="B736" s="73">
        <v>176</v>
      </c>
      <c r="C736" s="70" t="s">
        <v>163</v>
      </c>
    </row>
    <row r="737" spans="1:3">
      <c r="A737" s="72" t="s">
        <v>909</v>
      </c>
      <c r="B737" s="73">
        <v>126</v>
      </c>
      <c r="C737" s="70" t="s">
        <v>163</v>
      </c>
    </row>
    <row r="738" spans="1:3">
      <c r="A738" s="72" t="s">
        <v>910</v>
      </c>
      <c r="B738" s="73">
        <v>124</v>
      </c>
      <c r="C738" s="70" t="s">
        <v>163</v>
      </c>
    </row>
    <row r="739" spans="1:3">
      <c r="A739" s="72" t="s">
        <v>911</v>
      </c>
      <c r="B739" s="73">
        <v>130</v>
      </c>
      <c r="C739" s="70" t="s">
        <v>163</v>
      </c>
    </row>
    <row r="740" spans="1:3">
      <c r="A740" s="74" t="s">
        <v>912</v>
      </c>
      <c r="B740" s="75">
        <v>200</v>
      </c>
      <c r="C740" s="70" t="s">
        <v>163</v>
      </c>
    </row>
    <row r="741" spans="1:3">
      <c r="A741" s="72" t="s">
        <v>913</v>
      </c>
      <c r="B741" s="73">
        <v>131</v>
      </c>
      <c r="C741" s="70" t="s">
        <v>163</v>
      </c>
    </row>
    <row r="742" spans="1:3">
      <c r="A742" s="72" t="s">
        <v>914</v>
      </c>
      <c r="B742" s="73">
        <v>260</v>
      </c>
      <c r="C742" s="70" t="s">
        <v>163</v>
      </c>
    </row>
    <row r="743" spans="1:3">
      <c r="A743" s="72" t="s">
        <v>915</v>
      </c>
      <c r="B743" s="73">
        <v>140</v>
      </c>
      <c r="C743" s="70" t="s">
        <v>163</v>
      </c>
    </row>
    <row r="744" spans="1:3">
      <c r="A744" s="72" t="s">
        <v>916</v>
      </c>
      <c r="B744" s="73">
        <v>120</v>
      </c>
      <c r="C744" s="70" t="s">
        <v>163</v>
      </c>
    </row>
    <row r="745" spans="1:3">
      <c r="A745" s="83" t="s">
        <v>917</v>
      </c>
      <c r="B745" s="73">
        <v>149</v>
      </c>
      <c r="C745" s="70" t="s">
        <v>163</v>
      </c>
    </row>
    <row r="746" spans="1:3">
      <c r="A746" s="72" t="s">
        <v>918</v>
      </c>
      <c r="B746" s="73">
        <v>140</v>
      </c>
      <c r="C746" s="70" t="s">
        <v>163</v>
      </c>
    </row>
    <row r="747" spans="1:3">
      <c r="A747" s="72" t="s">
        <v>919</v>
      </c>
      <c r="B747" s="73">
        <v>127</v>
      </c>
      <c r="C747" s="70" t="s">
        <v>163</v>
      </c>
    </row>
    <row r="748" spans="1:3">
      <c r="A748" s="72" t="s">
        <v>920</v>
      </c>
      <c r="B748" s="73">
        <v>134</v>
      </c>
      <c r="C748" s="70" t="s">
        <v>163</v>
      </c>
    </row>
    <row r="749" spans="1:3">
      <c r="A749" s="72" t="s">
        <v>921</v>
      </c>
      <c r="B749" s="73">
        <v>125</v>
      </c>
      <c r="C749" s="70" t="s">
        <v>163</v>
      </c>
    </row>
    <row r="750" spans="1:3">
      <c r="A750" s="72" t="s">
        <v>922</v>
      </c>
      <c r="B750" s="73">
        <v>132</v>
      </c>
      <c r="C750" s="70" t="s">
        <v>163</v>
      </c>
    </row>
    <row r="751" spans="1:3">
      <c r="A751" s="72" t="s">
        <v>923</v>
      </c>
      <c r="B751" s="73">
        <v>147</v>
      </c>
      <c r="C751" s="70" t="s">
        <v>163</v>
      </c>
    </row>
    <row r="752" spans="1:3">
      <c r="A752" s="83" t="s">
        <v>924</v>
      </c>
      <c r="B752" s="73">
        <v>144</v>
      </c>
      <c r="C752" s="70" t="s">
        <v>163</v>
      </c>
    </row>
    <row r="753" spans="1:3">
      <c r="A753" s="72" t="s">
        <v>925</v>
      </c>
      <c r="B753" s="73">
        <v>218</v>
      </c>
      <c r="C753" s="70" t="s">
        <v>163</v>
      </c>
    </row>
    <row r="754" spans="1:3">
      <c r="A754" s="72" t="s">
        <v>926</v>
      </c>
      <c r="B754" s="73">
        <v>301</v>
      </c>
      <c r="C754" s="70" t="s">
        <v>163</v>
      </c>
    </row>
    <row r="755" spans="1:3">
      <c r="A755" s="72" t="s">
        <v>927</v>
      </c>
      <c r="B755" s="73">
        <v>301</v>
      </c>
      <c r="C755" s="70" t="s">
        <v>163</v>
      </c>
    </row>
    <row r="756" spans="1:3">
      <c r="A756" s="72" t="s">
        <v>928</v>
      </c>
      <c r="B756" s="73">
        <v>140</v>
      </c>
      <c r="C756" s="70" t="s">
        <v>163</v>
      </c>
    </row>
    <row r="757" spans="1:3">
      <c r="A757" s="72" t="s">
        <v>929</v>
      </c>
      <c r="B757" s="73">
        <v>150</v>
      </c>
      <c r="C757" s="70" t="s">
        <v>163</v>
      </c>
    </row>
    <row r="758" spans="1:3">
      <c r="A758" s="72" t="s">
        <v>930</v>
      </c>
      <c r="B758" s="73">
        <v>132</v>
      </c>
      <c r="C758" s="70" t="s">
        <v>163</v>
      </c>
    </row>
    <row r="759" spans="1:3">
      <c r="A759" s="83" t="s">
        <v>931</v>
      </c>
      <c r="B759" s="73">
        <v>141</v>
      </c>
      <c r="C759" s="70" t="s">
        <v>163</v>
      </c>
    </row>
    <row r="760" spans="1:3">
      <c r="A760" s="72" t="s">
        <v>932</v>
      </c>
      <c r="B760" s="73">
        <v>144</v>
      </c>
      <c r="C760" s="70" t="s">
        <v>163</v>
      </c>
    </row>
    <row r="761" spans="1:3">
      <c r="A761" s="74" t="s">
        <v>933</v>
      </c>
      <c r="B761" s="75">
        <v>150</v>
      </c>
      <c r="C761" s="70" t="s">
        <v>163</v>
      </c>
    </row>
    <row r="762" spans="1:3">
      <c r="A762" s="72" t="s">
        <v>934</v>
      </c>
      <c r="B762" s="73">
        <v>144</v>
      </c>
      <c r="C762" s="70" t="s">
        <v>163</v>
      </c>
    </row>
    <row r="763" spans="1:3">
      <c r="A763" s="72" t="s">
        <v>935</v>
      </c>
      <c r="B763" s="73">
        <v>140</v>
      </c>
      <c r="C763" s="70" t="s">
        <v>163</v>
      </c>
    </row>
    <row r="764" spans="1:3">
      <c r="A764" s="72" t="s">
        <v>936</v>
      </c>
      <c r="B764" s="73">
        <v>161</v>
      </c>
      <c r="C764" s="70" t="s">
        <v>163</v>
      </c>
    </row>
    <row r="765" spans="1:3">
      <c r="A765" s="74" t="s">
        <v>937</v>
      </c>
      <c r="B765" s="75">
        <v>145</v>
      </c>
      <c r="C765" s="70"/>
    </row>
    <row r="766" spans="1:3">
      <c r="A766" s="72" t="s">
        <v>938</v>
      </c>
      <c r="B766" s="73">
        <v>167</v>
      </c>
      <c r="C766" s="70" t="s">
        <v>163</v>
      </c>
    </row>
    <row r="767" spans="1:3">
      <c r="A767" s="74" t="s">
        <v>939</v>
      </c>
      <c r="B767" s="75">
        <v>150</v>
      </c>
      <c r="C767" s="70"/>
    </row>
    <row r="768" spans="1:3">
      <c r="A768" s="72" t="s">
        <v>940</v>
      </c>
      <c r="B768" s="73">
        <v>231</v>
      </c>
      <c r="C768" s="70" t="s">
        <v>163</v>
      </c>
    </row>
    <row r="769" spans="1:3">
      <c r="A769" s="72" t="s">
        <v>941</v>
      </c>
      <c r="B769" s="78">
        <v>132</v>
      </c>
      <c r="C769" s="70" t="s">
        <v>163</v>
      </c>
    </row>
    <row r="770" spans="1:3">
      <c r="A770" s="72" t="s">
        <v>942</v>
      </c>
      <c r="B770" s="73">
        <v>149</v>
      </c>
      <c r="C770" s="70" t="s">
        <v>163</v>
      </c>
    </row>
    <row r="771" spans="1:3">
      <c r="A771" s="72" t="s">
        <v>943</v>
      </c>
      <c r="B771" s="73">
        <v>149</v>
      </c>
      <c r="C771" s="70" t="s">
        <v>163</v>
      </c>
    </row>
    <row r="772" spans="1:3">
      <c r="A772" s="74" t="s">
        <v>944</v>
      </c>
      <c r="B772" s="75">
        <v>149</v>
      </c>
      <c r="C772" s="70" t="s">
        <v>163</v>
      </c>
    </row>
    <row r="773" spans="1:3">
      <c r="A773" s="72" t="s">
        <v>945</v>
      </c>
      <c r="B773" s="73">
        <v>120</v>
      </c>
      <c r="C773" s="70" t="s">
        <v>163</v>
      </c>
    </row>
    <row r="774" spans="1:3">
      <c r="A774" s="83" t="s">
        <v>946</v>
      </c>
      <c r="B774" s="73">
        <v>145</v>
      </c>
      <c r="C774" s="70" t="s">
        <v>163</v>
      </c>
    </row>
    <row r="775" spans="1:3">
      <c r="A775" s="72" t="s">
        <v>947</v>
      </c>
      <c r="B775" s="73">
        <v>136</v>
      </c>
      <c r="C775" s="70" t="s">
        <v>163</v>
      </c>
    </row>
    <row r="776" spans="1:3">
      <c r="A776" s="72" t="s">
        <v>948</v>
      </c>
      <c r="B776" s="73">
        <v>140</v>
      </c>
      <c r="C776" s="70" t="s">
        <v>163</v>
      </c>
    </row>
    <row r="777" spans="1:3">
      <c r="A777" s="72" t="s">
        <v>949</v>
      </c>
      <c r="B777" s="73">
        <v>161</v>
      </c>
      <c r="C777" s="70" t="s">
        <v>163</v>
      </c>
    </row>
    <row r="778" spans="1:3">
      <c r="A778" s="72" t="s">
        <v>950</v>
      </c>
      <c r="B778" s="73">
        <v>154</v>
      </c>
      <c r="C778" s="70" t="s">
        <v>163</v>
      </c>
    </row>
    <row r="779" spans="1:3">
      <c r="A779" s="74" t="s">
        <v>951</v>
      </c>
      <c r="B779" s="75">
        <v>200</v>
      </c>
      <c r="C779" s="70"/>
    </row>
    <row r="780" spans="1:3">
      <c r="A780" s="72" t="s">
        <v>952</v>
      </c>
      <c r="B780" s="73">
        <v>132</v>
      </c>
      <c r="C780" s="70" t="s">
        <v>163</v>
      </c>
    </row>
    <row r="781" spans="1:3">
      <c r="A781" s="74" t="s">
        <v>953</v>
      </c>
      <c r="B781" s="75">
        <v>176</v>
      </c>
      <c r="C781" s="70" t="s">
        <v>163</v>
      </c>
    </row>
    <row r="782" spans="1:3">
      <c r="A782" s="72" t="s">
        <v>954</v>
      </c>
      <c r="B782" s="73">
        <v>126</v>
      </c>
      <c r="C782" s="70" t="s">
        <v>163</v>
      </c>
    </row>
    <row r="783" spans="1:3">
      <c r="A783" s="72" t="s">
        <v>955</v>
      </c>
      <c r="B783" s="73">
        <v>163</v>
      </c>
      <c r="C783" s="70" t="s">
        <v>163</v>
      </c>
    </row>
    <row r="784" spans="1:3">
      <c r="A784" s="72" t="s">
        <v>956</v>
      </c>
      <c r="B784" s="73">
        <v>154</v>
      </c>
      <c r="C784" s="70" t="s">
        <v>163</v>
      </c>
    </row>
    <row r="785" spans="1:3">
      <c r="A785" s="72" t="s">
        <v>957</v>
      </c>
      <c r="B785" s="73">
        <v>140</v>
      </c>
      <c r="C785" s="70" t="s">
        <v>163</v>
      </c>
    </row>
    <row r="786" spans="1:3">
      <c r="A786" s="72" t="s">
        <v>958</v>
      </c>
      <c r="B786" s="73">
        <v>132</v>
      </c>
      <c r="C786" s="70" t="s">
        <v>163</v>
      </c>
    </row>
    <row r="787" spans="1:3">
      <c r="A787" s="72" t="s">
        <v>959</v>
      </c>
      <c r="B787" s="73">
        <v>158</v>
      </c>
      <c r="C787" s="70" t="s">
        <v>163</v>
      </c>
    </row>
    <row r="788" spans="1:3">
      <c r="A788" s="72" t="s">
        <v>960</v>
      </c>
      <c r="B788" s="73">
        <v>144</v>
      </c>
      <c r="C788" s="70" t="s">
        <v>163</v>
      </c>
    </row>
    <row r="789" spans="1:3">
      <c r="A789" s="72" t="s">
        <v>961</v>
      </c>
      <c r="B789" s="73">
        <v>144</v>
      </c>
      <c r="C789" s="70" t="s">
        <v>163</v>
      </c>
    </row>
    <row r="790" spans="1:3">
      <c r="A790" s="72" t="s">
        <v>962</v>
      </c>
      <c r="B790" s="73">
        <v>144</v>
      </c>
      <c r="C790" s="70" t="s">
        <v>163</v>
      </c>
    </row>
    <row r="791" spans="1:3">
      <c r="A791" s="72" t="s">
        <v>963</v>
      </c>
      <c r="B791" s="73">
        <v>160</v>
      </c>
      <c r="C791" s="70" t="s">
        <v>163</v>
      </c>
    </row>
    <row r="792" spans="1:3">
      <c r="A792" s="74" t="s">
        <v>964</v>
      </c>
      <c r="B792" s="75">
        <v>160</v>
      </c>
      <c r="C792" s="70"/>
    </row>
    <row r="793" spans="1:3">
      <c r="A793" s="83" t="s">
        <v>965</v>
      </c>
      <c r="B793" s="73">
        <v>135</v>
      </c>
      <c r="C793" s="70" t="s">
        <v>163</v>
      </c>
    </row>
    <row r="794" spans="1:3">
      <c r="A794" s="72" t="s">
        <v>966</v>
      </c>
      <c r="B794" s="73"/>
      <c r="C794" s="70" t="s">
        <v>163</v>
      </c>
    </row>
    <row r="795" spans="1:3">
      <c r="A795" s="72" t="s">
        <v>597</v>
      </c>
      <c r="B795" s="73">
        <v>211</v>
      </c>
      <c r="C795" s="70" t="s">
        <v>163</v>
      </c>
    </row>
    <row r="796" spans="1:3">
      <c r="A796" s="72" t="s">
        <v>596</v>
      </c>
      <c r="B796" s="73">
        <v>125</v>
      </c>
      <c r="C796" s="70" t="s">
        <v>163</v>
      </c>
    </row>
    <row r="797" spans="1:3">
      <c r="A797" s="72" t="s">
        <v>967</v>
      </c>
      <c r="B797" s="73">
        <v>161</v>
      </c>
      <c r="C797" s="70" t="s">
        <v>163</v>
      </c>
    </row>
    <row r="798" spans="1:3">
      <c r="A798" s="83" t="s">
        <v>968</v>
      </c>
      <c r="B798" s="73"/>
      <c r="C798" s="70" t="s">
        <v>163</v>
      </c>
    </row>
    <row r="799" spans="1:3">
      <c r="A799" s="72" t="s">
        <v>597</v>
      </c>
      <c r="B799" s="73">
        <v>191</v>
      </c>
      <c r="C799" s="70" t="s">
        <v>163</v>
      </c>
    </row>
    <row r="800" spans="1:3">
      <c r="A800" s="72" t="s">
        <v>596</v>
      </c>
      <c r="B800" s="73">
        <v>129</v>
      </c>
      <c r="C800" s="70" t="s">
        <v>163</v>
      </c>
    </row>
    <row r="801" spans="1:4">
      <c r="A801" s="72" t="s">
        <v>969</v>
      </c>
      <c r="B801" s="73">
        <v>238</v>
      </c>
      <c r="C801" s="70" t="s">
        <v>163</v>
      </c>
    </row>
    <row r="802" spans="1:4">
      <c r="A802" s="72" t="s">
        <v>970</v>
      </c>
      <c r="B802" s="73">
        <v>218</v>
      </c>
      <c r="C802" s="70" t="s">
        <v>163</v>
      </c>
    </row>
    <row r="803" spans="1:4">
      <c r="A803" s="74" t="s">
        <v>971</v>
      </c>
      <c r="B803" s="75">
        <v>159</v>
      </c>
      <c r="C803" s="70" t="s">
        <v>163</v>
      </c>
    </row>
    <row r="804" spans="1:4">
      <c r="A804" s="72" t="s">
        <v>972</v>
      </c>
      <c r="B804" s="73">
        <v>141</v>
      </c>
      <c r="C804" s="70" t="s">
        <v>163</v>
      </c>
    </row>
    <row r="805" spans="1:4">
      <c r="A805" s="72" t="s">
        <v>973</v>
      </c>
      <c r="B805" s="73">
        <v>138</v>
      </c>
      <c r="C805" s="70" t="s">
        <v>163</v>
      </c>
    </row>
    <row r="806" spans="1:4">
      <c r="A806" s="72" t="s">
        <v>974</v>
      </c>
      <c r="B806" s="73">
        <v>140</v>
      </c>
      <c r="C806" s="70" t="s">
        <v>163</v>
      </c>
    </row>
    <row r="807" spans="1:4">
      <c r="A807" s="72" t="s">
        <v>975</v>
      </c>
      <c r="B807" s="73">
        <v>211</v>
      </c>
      <c r="C807" s="70" t="s">
        <v>163</v>
      </c>
    </row>
    <row r="808" spans="1:4">
      <c r="A808" s="83" t="s">
        <v>976</v>
      </c>
      <c r="B808" s="73">
        <v>211</v>
      </c>
      <c r="C808" s="70" t="s">
        <v>163</v>
      </c>
    </row>
    <row r="809" spans="1:4">
      <c r="A809" s="74" t="s">
        <v>435</v>
      </c>
      <c r="B809" s="75">
        <v>120</v>
      </c>
      <c r="C809" s="70" t="s">
        <v>163</v>
      </c>
    </row>
    <row r="810" spans="1:4">
      <c r="A810" s="72" t="s">
        <v>277</v>
      </c>
      <c r="B810" s="73"/>
      <c r="C810" s="70" t="s">
        <v>163</v>
      </c>
      <c r="D810">
        <f>SUM(B811:B847)/37</f>
        <v>165.67567567567568</v>
      </c>
    </row>
    <row r="811" spans="1:4">
      <c r="A811" s="72" t="s">
        <v>977</v>
      </c>
      <c r="B811" s="73">
        <v>261</v>
      </c>
      <c r="C811" s="70" t="s">
        <v>163</v>
      </c>
    </row>
    <row r="812" spans="1:4">
      <c r="A812" s="72" t="s">
        <v>978</v>
      </c>
      <c r="B812" s="73">
        <v>212</v>
      </c>
      <c r="C812" s="70" t="s">
        <v>163</v>
      </c>
    </row>
    <row r="813" spans="1:4">
      <c r="A813" s="72" t="s">
        <v>979</v>
      </c>
      <c r="B813" s="73">
        <v>124</v>
      </c>
      <c r="C813" s="70" t="s">
        <v>163</v>
      </c>
    </row>
    <row r="814" spans="1:4">
      <c r="A814" s="72" t="s">
        <v>980</v>
      </c>
      <c r="B814" s="73">
        <v>294</v>
      </c>
      <c r="C814" s="70" t="s">
        <v>163</v>
      </c>
    </row>
    <row r="815" spans="1:4">
      <c r="A815" s="72" t="s">
        <v>981</v>
      </c>
      <c r="B815" s="73">
        <v>171</v>
      </c>
      <c r="C815" s="70" t="s">
        <v>163</v>
      </c>
    </row>
    <row r="816" spans="1:4">
      <c r="A816" s="72" t="s">
        <v>982</v>
      </c>
      <c r="B816" s="73">
        <v>150</v>
      </c>
      <c r="C816" s="70" t="s">
        <v>163</v>
      </c>
    </row>
    <row r="817" spans="1:3">
      <c r="A817" s="72" t="s">
        <v>983</v>
      </c>
      <c r="B817" s="73">
        <v>115</v>
      </c>
      <c r="C817" s="70" t="s">
        <v>163</v>
      </c>
    </row>
    <row r="818" spans="1:3">
      <c r="A818" s="72" t="s">
        <v>984</v>
      </c>
      <c r="B818" s="73">
        <v>230</v>
      </c>
      <c r="C818" s="70" t="s">
        <v>163</v>
      </c>
    </row>
    <row r="819" spans="1:3">
      <c r="A819" s="72" t="s">
        <v>985</v>
      </c>
      <c r="B819" s="73">
        <v>173</v>
      </c>
      <c r="C819" s="70" t="s">
        <v>163</v>
      </c>
    </row>
    <row r="820" spans="1:3">
      <c r="A820" s="72" t="s">
        <v>986</v>
      </c>
      <c r="B820" s="73">
        <v>127</v>
      </c>
      <c r="C820" s="70" t="s">
        <v>163</v>
      </c>
    </row>
    <row r="821" spans="1:3">
      <c r="A821" s="72" t="s">
        <v>987</v>
      </c>
      <c r="B821" s="73">
        <v>210</v>
      </c>
      <c r="C821" s="70" t="s">
        <v>163</v>
      </c>
    </row>
    <row r="822" spans="1:3">
      <c r="A822" s="72" t="s">
        <v>988</v>
      </c>
      <c r="B822" s="73">
        <v>194</v>
      </c>
      <c r="C822" s="70" t="s">
        <v>163</v>
      </c>
    </row>
    <row r="823" spans="1:3">
      <c r="A823" s="72" t="s">
        <v>989</v>
      </c>
      <c r="B823" s="73">
        <v>174</v>
      </c>
      <c r="C823" s="70" t="s">
        <v>163</v>
      </c>
    </row>
    <row r="824" spans="1:3">
      <c r="A824" s="72" t="s">
        <v>990</v>
      </c>
      <c r="B824" s="73">
        <v>206</v>
      </c>
      <c r="C824" s="70" t="s">
        <v>163</v>
      </c>
    </row>
    <row r="825" spans="1:3">
      <c r="A825" s="72" t="s">
        <v>991</v>
      </c>
      <c r="B825" s="73">
        <v>187</v>
      </c>
      <c r="C825" s="70" t="s">
        <v>163</v>
      </c>
    </row>
    <row r="826" spans="1:3">
      <c r="A826" s="72" t="s">
        <v>992</v>
      </c>
      <c r="B826" s="73">
        <v>136</v>
      </c>
      <c r="C826" s="70" t="s">
        <v>163</v>
      </c>
    </row>
    <row r="827" spans="1:3">
      <c r="A827" s="72" t="s">
        <v>993</v>
      </c>
      <c r="B827" s="73">
        <v>127</v>
      </c>
      <c r="C827" s="70" t="s">
        <v>163</v>
      </c>
    </row>
    <row r="828" spans="1:3">
      <c r="A828" s="72" t="s">
        <v>994</v>
      </c>
      <c r="B828" s="73">
        <v>141</v>
      </c>
      <c r="C828" s="70" t="s">
        <v>163</v>
      </c>
    </row>
    <row r="829" spans="1:3">
      <c r="A829" s="72" t="s">
        <v>995</v>
      </c>
      <c r="B829" s="73">
        <v>140</v>
      </c>
      <c r="C829" s="70" t="s">
        <v>163</v>
      </c>
    </row>
    <row r="830" spans="1:3">
      <c r="A830" s="72" t="s">
        <v>996</v>
      </c>
      <c r="B830" s="73">
        <v>168</v>
      </c>
      <c r="C830" s="70" t="s">
        <v>163</v>
      </c>
    </row>
    <row r="831" spans="1:3">
      <c r="A831" s="72" t="s">
        <v>997</v>
      </c>
      <c r="B831" s="73">
        <v>182</v>
      </c>
      <c r="C831" s="70" t="s">
        <v>163</v>
      </c>
    </row>
    <row r="832" spans="1:3">
      <c r="A832" s="72" t="s">
        <v>998</v>
      </c>
      <c r="B832" s="73">
        <v>223</v>
      </c>
      <c r="C832" s="70" t="s">
        <v>163</v>
      </c>
    </row>
    <row r="833" spans="1:3">
      <c r="A833" s="72" t="s">
        <v>999</v>
      </c>
      <c r="B833" s="73">
        <v>187</v>
      </c>
      <c r="C833" s="70" t="s">
        <v>163</v>
      </c>
    </row>
    <row r="834" spans="1:3">
      <c r="A834" s="72" t="s">
        <v>1000</v>
      </c>
      <c r="B834" s="73">
        <v>172</v>
      </c>
      <c r="C834" s="70" t="s">
        <v>163</v>
      </c>
    </row>
    <row r="835" spans="1:3">
      <c r="A835" s="72" t="s">
        <v>1001</v>
      </c>
      <c r="B835" s="73">
        <v>97</v>
      </c>
      <c r="C835" s="70" t="s">
        <v>163</v>
      </c>
    </row>
    <row r="836" spans="1:3">
      <c r="A836" s="72" t="s">
        <v>1002</v>
      </c>
      <c r="B836" s="73">
        <v>127</v>
      </c>
      <c r="C836" s="70" t="s">
        <v>163</v>
      </c>
    </row>
    <row r="837" spans="1:3">
      <c r="A837" s="72" t="s">
        <v>1003</v>
      </c>
      <c r="B837" s="73">
        <v>183</v>
      </c>
      <c r="C837" s="70" t="s">
        <v>163</v>
      </c>
    </row>
    <row r="838" spans="1:3">
      <c r="A838" s="72" t="s">
        <v>1004</v>
      </c>
      <c r="B838" s="73">
        <v>205</v>
      </c>
      <c r="C838" s="70" t="s">
        <v>163</v>
      </c>
    </row>
    <row r="839" spans="1:3">
      <c r="A839" s="72" t="s">
        <v>1005</v>
      </c>
      <c r="B839" s="73">
        <v>149</v>
      </c>
      <c r="C839" s="70" t="s">
        <v>163</v>
      </c>
    </row>
    <row r="840" spans="1:3">
      <c r="A840" s="72" t="s">
        <v>1006</v>
      </c>
      <c r="B840" s="73"/>
      <c r="C840" s="70" t="s">
        <v>163</v>
      </c>
    </row>
    <row r="841" spans="1:3">
      <c r="A841" s="72" t="s">
        <v>1007</v>
      </c>
      <c r="B841" s="73">
        <v>88</v>
      </c>
      <c r="C841" s="70" t="s">
        <v>163</v>
      </c>
    </row>
    <row r="842" spans="1:3">
      <c r="A842" s="72" t="s">
        <v>1008</v>
      </c>
      <c r="B842" s="73">
        <v>105</v>
      </c>
      <c r="C842" s="70" t="s">
        <v>163</v>
      </c>
    </row>
    <row r="843" spans="1:3">
      <c r="A843" s="72" t="s">
        <v>1009</v>
      </c>
      <c r="B843" s="73">
        <v>179</v>
      </c>
      <c r="C843" s="70" t="s">
        <v>163</v>
      </c>
    </row>
    <row r="844" spans="1:3">
      <c r="A844" s="72" t="s">
        <v>1010</v>
      </c>
      <c r="B844" s="73">
        <v>151</v>
      </c>
      <c r="C844" s="70" t="s">
        <v>163</v>
      </c>
    </row>
    <row r="845" spans="1:3">
      <c r="A845" s="72" t="s">
        <v>1011</v>
      </c>
      <c r="B845" s="73">
        <v>199</v>
      </c>
      <c r="C845" s="70" t="s">
        <v>163</v>
      </c>
    </row>
    <row r="846" spans="1:3">
      <c r="A846" s="72" t="s">
        <v>1012</v>
      </c>
      <c r="B846" s="73">
        <v>178</v>
      </c>
      <c r="C846" s="70" t="s">
        <v>163</v>
      </c>
    </row>
    <row r="847" spans="1:3">
      <c r="A847" s="72" t="s">
        <v>1013</v>
      </c>
      <c r="B847" s="73">
        <v>165</v>
      </c>
      <c r="C847" s="70" t="s">
        <v>163</v>
      </c>
    </row>
    <row r="848" spans="1:3">
      <c r="A848" s="72" t="s">
        <v>435</v>
      </c>
      <c r="B848" s="73">
        <v>147</v>
      </c>
      <c r="C848" s="70" t="s">
        <v>163</v>
      </c>
    </row>
    <row r="849" spans="1:4" s="85" customFormat="1" ht="19.5">
      <c r="A849" s="68" t="s">
        <v>367</v>
      </c>
      <c r="B849" s="84"/>
      <c r="C849" s="70" t="s">
        <v>163</v>
      </c>
    </row>
    <row r="850" spans="1:4">
      <c r="A850" s="72" t="s">
        <v>278</v>
      </c>
      <c r="B850" s="73"/>
      <c r="C850" s="70" t="s">
        <v>163</v>
      </c>
    </row>
    <row r="851" spans="1:4">
      <c r="A851" s="72" t="s">
        <v>1014</v>
      </c>
      <c r="B851" s="73">
        <v>140</v>
      </c>
      <c r="C851" s="70" t="s">
        <v>163</v>
      </c>
    </row>
    <row r="852" spans="1:4">
      <c r="A852" s="72" t="s">
        <v>435</v>
      </c>
      <c r="B852" s="73">
        <v>124</v>
      </c>
      <c r="C852" s="70" t="s">
        <v>163</v>
      </c>
    </row>
    <row r="853" spans="1:4">
      <c r="A853" s="72" t="s">
        <v>279</v>
      </c>
      <c r="B853" s="73"/>
      <c r="C853" s="70" t="s">
        <v>163</v>
      </c>
    </row>
    <row r="854" spans="1:4">
      <c r="A854" s="72" t="s">
        <v>1015</v>
      </c>
      <c r="B854" s="73">
        <v>172</v>
      </c>
      <c r="C854" s="70" t="s">
        <v>163</v>
      </c>
    </row>
    <row r="855" spans="1:4">
      <c r="A855" s="72" t="s">
        <v>435</v>
      </c>
      <c r="B855" s="73">
        <v>91</v>
      </c>
      <c r="C855" s="70" t="s">
        <v>163</v>
      </c>
    </row>
    <row r="856" spans="1:4">
      <c r="A856" s="72" t="s">
        <v>280</v>
      </c>
      <c r="B856" s="73"/>
      <c r="C856" s="70" t="s">
        <v>163</v>
      </c>
      <c r="D856">
        <f>SUM(B857:B862)/8</f>
        <v>90</v>
      </c>
    </row>
    <row r="857" spans="1:4">
      <c r="A857" s="72" t="s">
        <v>1016</v>
      </c>
      <c r="B857" s="73">
        <v>129</v>
      </c>
      <c r="C857" s="70" t="s">
        <v>163</v>
      </c>
    </row>
    <row r="858" spans="1:4">
      <c r="A858" s="72" t="s">
        <v>1017</v>
      </c>
      <c r="B858" s="73">
        <v>101</v>
      </c>
      <c r="C858" s="70" t="s">
        <v>163</v>
      </c>
    </row>
    <row r="859" spans="1:4">
      <c r="A859" s="72" t="s">
        <v>1018</v>
      </c>
      <c r="B859" s="73">
        <v>57</v>
      </c>
      <c r="C859" s="70" t="s">
        <v>163</v>
      </c>
    </row>
    <row r="860" spans="1:4">
      <c r="A860" s="72" t="s">
        <v>1019</v>
      </c>
      <c r="B860" s="73">
        <v>184</v>
      </c>
      <c r="C860" s="70" t="s">
        <v>163</v>
      </c>
    </row>
    <row r="861" spans="1:4">
      <c r="A861" s="74" t="s">
        <v>1020</v>
      </c>
      <c r="B861" s="75">
        <v>150</v>
      </c>
      <c r="C861" s="70" t="s">
        <v>163</v>
      </c>
    </row>
    <row r="862" spans="1:4">
      <c r="A862" s="72" t="s">
        <v>1021</v>
      </c>
      <c r="B862" s="73">
        <v>99</v>
      </c>
      <c r="C862" s="70" t="s">
        <v>163</v>
      </c>
    </row>
    <row r="863" spans="1:4">
      <c r="A863" s="74" t="s">
        <v>435</v>
      </c>
      <c r="B863" s="75">
        <v>90</v>
      </c>
      <c r="C863" s="70" t="s">
        <v>163</v>
      </c>
    </row>
    <row r="864" spans="1:4">
      <c r="A864" s="72" t="s">
        <v>281</v>
      </c>
      <c r="B864" s="73"/>
      <c r="C864" s="70" t="s">
        <v>163</v>
      </c>
      <c r="D864">
        <f>SUM(B865:B868)/5</f>
        <v>134.6</v>
      </c>
    </row>
    <row r="865" spans="1:4">
      <c r="A865" s="72" t="s">
        <v>1022</v>
      </c>
      <c r="B865" s="73"/>
      <c r="C865" s="70" t="s">
        <v>163</v>
      </c>
    </row>
    <row r="866" spans="1:4">
      <c r="A866" s="72" t="s">
        <v>1023</v>
      </c>
      <c r="B866" s="73">
        <v>194</v>
      </c>
      <c r="C866" s="70" t="s">
        <v>163</v>
      </c>
    </row>
    <row r="867" spans="1:4">
      <c r="A867" s="72" t="s">
        <v>1024</v>
      </c>
      <c r="B867" s="73">
        <v>218</v>
      </c>
      <c r="C867" s="70" t="s">
        <v>163</v>
      </c>
    </row>
    <row r="868" spans="1:4">
      <c r="A868" s="72" t="s">
        <v>1025</v>
      </c>
      <c r="B868" s="73">
        <v>261</v>
      </c>
      <c r="C868" s="70" t="s">
        <v>163</v>
      </c>
    </row>
    <row r="869" spans="1:4">
      <c r="A869" s="72" t="s">
        <v>435</v>
      </c>
      <c r="B869" s="73">
        <v>214</v>
      </c>
      <c r="C869" s="70" t="s">
        <v>163</v>
      </c>
    </row>
    <row r="870" spans="1:4">
      <c r="A870" s="72" t="s">
        <v>282</v>
      </c>
      <c r="B870" s="73"/>
      <c r="C870" s="70" t="s">
        <v>163</v>
      </c>
      <c r="D870">
        <f>SUM(B871:B872)/2</f>
        <v>153</v>
      </c>
    </row>
    <row r="871" spans="1:4">
      <c r="A871" s="72" t="s">
        <v>1026</v>
      </c>
      <c r="B871" s="73">
        <v>206</v>
      </c>
      <c r="C871" s="70" t="s">
        <v>163</v>
      </c>
    </row>
    <row r="872" spans="1:4">
      <c r="A872" s="72" t="s">
        <v>1027</v>
      </c>
      <c r="B872" s="73">
        <v>100</v>
      </c>
      <c r="C872" s="70" t="s">
        <v>163</v>
      </c>
    </row>
    <row r="873" spans="1:4">
      <c r="A873" s="72" t="s">
        <v>435</v>
      </c>
      <c r="B873" s="73">
        <v>130</v>
      </c>
      <c r="C873" s="70" t="s">
        <v>163</v>
      </c>
    </row>
    <row r="874" spans="1:4">
      <c r="A874" s="72" t="s">
        <v>283</v>
      </c>
      <c r="B874" s="73"/>
      <c r="C874" s="70" t="s">
        <v>163</v>
      </c>
    </row>
    <row r="875" spans="1:4">
      <c r="A875" s="72" t="s">
        <v>1028</v>
      </c>
      <c r="B875" s="78">
        <v>173</v>
      </c>
      <c r="C875" s="70" t="s">
        <v>163</v>
      </c>
    </row>
    <row r="876" spans="1:4">
      <c r="A876" s="72" t="s">
        <v>435</v>
      </c>
      <c r="B876" s="78">
        <v>173</v>
      </c>
      <c r="C876" s="70" t="s">
        <v>163</v>
      </c>
    </row>
    <row r="877" spans="1:4">
      <c r="A877" s="72" t="s">
        <v>284</v>
      </c>
      <c r="B877" s="73"/>
      <c r="C877" s="70" t="s">
        <v>163</v>
      </c>
      <c r="D877">
        <f>SUM(B878:B884)/6</f>
        <v>137.16666666666666</v>
      </c>
    </row>
    <row r="878" spans="1:4">
      <c r="A878" s="72" t="s">
        <v>1029</v>
      </c>
      <c r="B878" s="73">
        <v>174</v>
      </c>
      <c r="C878" s="70" t="s">
        <v>163</v>
      </c>
    </row>
    <row r="879" spans="1:4">
      <c r="A879" s="72" t="s">
        <v>1030</v>
      </c>
      <c r="B879" s="73"/>
      <c r="C879" s="70" t="s">
        <v>163</v>
      </c>
    </row>
    <row r="880" spans="1:4">
      <c r="A880" s="72" t="s">
        <v>1031</v>
      </c>
      <c r="B880" s="73">
        <v>134</v>
      </c>
      <c r="C880" s="70" t="s">
        <v>163</v>
      </c>
    </row>
    <row r="881" spans="1:4">
      <c r="A881" s="72" t="s">
        <v>1032</v>
      </c>
      <c r="B881" s="73">
        <v>149</v>
      </c>
      <c r="C881" s="70" t="s">
        <v>163</v>
      </c>
    </row>
    <row r="882" spans="1:4">
      <c r="A882" s="72" t="s">
        <v>1033</v>
      </c>
      <c r="B882" s="73">
        <v>174</v>
      </c>
      <c r="C882" s="70" t="s">
        <v>163</v>
      </c>
    </row>
    <row r="883" spans="1:4">
      <c r="A883" s="72" t="s">
        <v>1034</v>
      </c>
      <c r="B883" s="73">
        <v>64</v>
      </c>
      <c r="C883" s="70" t="s">
        <v>163</v>
      </c>
    </row>
    <row r="884" spans="1:4">
      <c r="A884" s="72" t="s">
        <v>1035</v>
      </c>
      <c r="B884" s="73">
        <v>128</v>
      </c>
      <c r="C884" s="70" t="s">
        <v>163</v>
      </c>
    </row>
    <row r="885" spans="1:4">
      <c r="A885" s="72" t="s">
        <v>435</v>
      </c>
      <c r="B885" s="73">
        <v>73</v>
      </c>
      <c r="C885" s="70" t="s">
        <v>163</v>
      </c>
    </row>
    <row r="886" spans="1:4">
      <c r="A886" s="72" t="s">
        <v>285</v>
      </c>
      <c r="B886" s="73"/>
      <c r="C886" s="70" t="s">
        <v>163</v>
      </c>
    </row>
    <row r="887" spans="1:4">
      <c r="A887" s="72" t="s">
        <v>1036</v>
      </c>
      <c r="B887" s="73">
        <v>165</v>
      </c>
      <c r="C887" s="70" t="s">
        <v>163</v>
      </c>
    </row>
    <row r="888" spans="1:4">
      <c r="A888" s="72" t="s">
        <v>1037</v>
      </c>
      <c r="B888" s="73">
        <v>165</v>
      </c>
      <c r="C888" s="70" t="s">
        <v>163</v>
      </c>
    </row>
    <row r="889" spans="1:4">
      <c r="A889" s="72" t="s">
        <v>435</v>
      </c>
      <c r="B889" s="73">
        <v>129</v>
      </c>
      <c r="C889" s="70" t="s">
        <v>163</v>
      </c>
    </row>
    <row r="890" spans="1:4">
      <c r="A890" s="72" t="s">
        <v>287</v>
      </c>
      <c r="B890" s="73">
        <v>182</v>
      </c>
      <c r="C890" s="70" t="s">
        <v>163</v>
      </c>
    </row>
    <row r="891" spans="1:4">
      <c r="A891" s="72" t="s">
        <v>1038</v>
      </c>
      <c r="B891" s="73"/>
      <c r="C891" s="70" t="s">
        <v>163</v>
      </c>
      <c r="D891">
        <f>SUM(B893:B901)/7</f>
        <v>175.14285714285714</v>
      </c>
    </row>
    <row r="892" spans="1:4">
      <c r="A892" s="72" t="s">
        <v>1039</v>
      </c>
      <c r="B892" s="73"/>
      <c r="C892" s="70" t="s">
        <v>163</v>
      </c>
    </row>
    <row r="893" spans="1:4">
      <c r="A893" s="72" t="s">
        <v>1040</v>
      </c>
      <c r="B893" s="73">
        <v>194</v>
      </c>
      <c r="C893" s="70" t="s">
        <v>163</v>
      </c>
    </row>
    <row r="894" spans="1:4">
      <c r="A894" s="72" t="s">
        <v>1041</v>
      </c>
      <c r="B894" s="73">
        <v>242</v>
      </c>
      <c r="C894" s="70" t="s">
        <v>163</v>
      </c>
    </row>
    <row r="895" spans="1:4">
      <c r="A895" s="72" t="s">
        <v>1042</v>
      </c>
      <c r="B895" s="73"/>
      <c r="C895" s="70" t="s">
        <v>163</v>
      </c>
    </row>
    <row r="896" spans="1:4">
      <c r="A896" s="72" t="s">
        <v>1043</v>
      </c>
      <c r="B896" s="73">
        <v>155</v>
      </c>
      <c r="C896" s="70" t="s">
        <v>163</v>
      </c>
    </row>
    <row r="897" spans="1:3">
      <c r="A897" s="72" t="s">
        <v>1044</v>
      </c>
      <c r="B897" s="73">
        <v>158</v>
      </c>
      <c r="C897" s="70" t="s">
        <v>163</v>
      </c>
    </row>
    <row r="898" spans="1:3">
      <c r="A898" s="72" t="s">
        <v>1045</v>
      </c>
      <c r="B898" s="73">
        <v>164</v>
      </c>
      <c r="C898" s="70" t="s">
        <v>163</v>
      </c>
    </row>
    <row r="899" spans="1:3">
      <c r="A899" s="72" t="s">
        <v>1046</v>
      </c>
      <c r="B899" s="73"/>
      <c r="C899" s="70" t="s">
        <v>163</v>
      </c>
    </row>
    <row r="900" spans="1:3">
      <c r="A900" s="72" t="s">
        <v>1047</v>
      </c>
      <c r="B900" s="73">
        <v>155</v>
      </c>
      <c r="C900" s="70" t="s">
        <v>163</v>
      </c>
    </row>
    <row r="901" spans="1:3">
      <c r="A901" s="72" t="s">
        <v>1048</v>
      </c>
      <c r="B901" s="73">
        <v>158</v>
      </c>
      <c r="C901" s="70" t="s">
        <v>163</v>
      </c>
    </row>
    <row r="902" spans="1:3">
      <c r="A902" s="72" t="s">
        <v>435</v>
      </c>
      <c r="B902" s="73">
        <v>87</v>
      </c>
      <c r="C902" s="70" t="s">
        <v>163</v>
      </c>
    </row>
    <row r="903" spans="1:3">
      <c r="A903" s="72" t="s">
        <v>1049</v>
      </c>
      <c r="B903" s="73"/>
      <c r="C903" s="70" t="s">
        <v>163</v>
      </c>
    </row>
    <row r="904" spans="1:3">
      <c r="A904" s="72" t="s">
        <v>1050</v>
      </c>
      <c r="B904" s="73"/>
      <c r="C904" s="70" t="s">
        <v>163</v>
      </c>
    </row>
    <row r="905" spans="1:3">
      <c r="A905" s="72" t="s">
        <v>1051</v>
      </c>
      <c r="B905" s="73">
        <v>220</v>
      </c>
      <c r="C905" s="70" t="s">
        <v>163</v>
      </c>
    </row>
    <row r="906" spans="1:3">
      <c r="A906" s="72" t="s">
        <v>1052</v>
      </c>
      <c r="B906" s="73">
        <v>242</v>
      </c>
      <c r="C906" s="70" t="s">
        <v>163</v>
      </c>
    </row>
    <row r="907" spans="1:3">
      <c r="A907" s="72" t="s">
        <v>1053</v>
      </c>
      <c r="B907" s="73"/>
      <c r="C907" s="70" t="s">
        <v>163</v>
      </c>
    </row>
    <row r="908" spans="1:3">
      <c r="A908" s="72" t="s">
        <v>1051</v>
      </c>
      <c r="B908" s="73">
        <v>248</v>
      </c>
      <c r="C908" s="70" t="s">
        <v>163</v>
      </c>
    </row>
    <row r="909" spans="1:3">
      <c r="A909" s="72" t="s">
        <v>1052</v>
      </c>
      <c r="B909" s="73">
        <v>288</v>
      </c>
      <c r="C909" s="70" t="s">
        <v>163</v>
      </c>
    </row>
    <row r="910" spans="1:3">
      <c r="A910" s="72" t="s">
        <v>1054</v>
      </c>
      <c r="B910" s="73"/>
      <c r="C910" s="70" t="s">
        <v>163</v>
      </c>
    </row>
    <row r="911" spans="1:3">
      <c r="A911" s="72" t="s">
        <v>1051</v>
      </c>
      <c r="B911" s="73">
        <v>133</v>
      </c>
      <c r="C911" s="70" t="s">
        <v>163</v>
      </c>
    </row>
    <row r="912" spans="1:3">
      <c r="A912" s="72" t="s">
        <v>1052</v>
      </c>
      <c r="B912" s="73">
        <v>187</v>
      </c>
      <c r="C912" s="70" t="s">
        <v>163</v>
      </c>
    </row>
    <row r="913" spans="1:3">
      <c r="A913" s="72" t="s">
        <v>435</v>
      </c>
      <c r="B913" s="73"/>
      <c r="C913" s="70" t="s">
        <v>163</v>
      </c>
    </row>
    <row r="914" spans="1:3">
      <c r="A914" s="72" t="s">
        <v>1051</v>
      </c>
      <c r="B914" s="73">
        <v>123</v>
      </c>
      <c r="C914" s="70" t="s">
        <v>163</v>
      </c>
    </row>
    <row r="915" spans="1:3">
      <c r="A915" s="72" t="s">
        <v>1052</v>
      </c>
      <c r="B915" s="73">
        <v>161</v>
      </c>
      <c r="C915" s="70" t="s">
        <v>163</v>
      </c>
    </row>
    <row r="916" spans="1:3">
      <c r="A916" s="72" t="s">
        <v>1055</v>
      </c>
      <c r="B916" s="73"/>
      <c r="C916" s="70" t="s">
        <v>163</v>
      </c>
    </row>
    <row r="917" spans="1:3">
      <c r="A917" s="72" t="s">
        <v>1051</v>
      </c>
      <c r="B917" s="73">
        <v>165</v>
      </c>
      <c r="C917" s="70" t="s">
        <v>163</v>
      </c>
    </row>
    <row r="918" spans="1:3">
      <c r="A918" s="72" t="s">
        <v>1052</v>
      </c>
      <c r="B918" s="73">
        <v>185</v>
      </c>
      <c r="C918" s="70" t="s">
        <v>163</v>
      </c>
    </row>
    <row r="919" spans="1:3">
      <c r="A919" s="72" t="s">
        <v>1056</v>
      </c>
      <c r="B919" s="73">
        <v>185</v>
      </c>
      <c r="C919" s="70" t="s">
        <v>163</v>
      </c>
    </row>
    <row r="920" spans="1:3">
      <c r="A920" s="72" t="s">
        <v>1057</v>
      </c>
      <c r="B920" s="73"/>
      <c r="C920" s="70" t="s">
        <v>163</v>
      </c>
    </row>
    <row r="921" spans="1:3">
      <c r="A921" s="72" t="s">
        <v>1058</v>
      </c>
      <c r="B921" s="73"/>
      <c r="C921" s="70" t="s">
        <v>163</v>
      </c>
    </row>
    <row r="922" spans="1:3">
      <c r="A922" s="72" t="s">
        <v>1031</v>
      </c>
      <c r="B922" s="73">
        <v>174</v>
      </c>
      <c r="C922" s="70" t="s">
        <v>163</v>
      </c>
    </row>
    <row r="923" spans="1:3">
      <c r="A923" s="72" t="s">
        <v>1032</v>
      </c>
      <c r="B923" s="73">
        <v>245</v>
      </c>
      <c r="C923" s="70" t="s">
        <v>163</v>
      </c>
    </row>
    <row r="924" spans="1:3">
      <c r="A924" s="74" t="s">
        <v>578</v>
      </c>
      <c r="B924" s="75">
        <v>174</v>
      </c>
      <c r="C924" s="70" t="s">
        <v>163</v>
      </c>
    </row>
    <row r="925" spans="1:3">
      <c r="A925" s="72" t="s">
        <v>1059</v>
      </c>
      <c r="B925" s="78"/>
      <c r="C925" s="70" t="s">
        <v>163</v>
      </c>
    </row>
    <row r="926" spans="1:3">
      <c r="A926" s="74" t="s">
        <v>1060</v>
      </c>
      <c r="B926" s="75">
        <v>180</v>
      </c>
      <c r="C926" s="70" t="s">
        <v>163</v>
      </c>
    </row>
    <row r="927" spans="1:3">
      <c r="A927" s="72" t="s">
        <v>435</v>
      </c>
      <c r="B927" s="73">
        <v>122</v>
      </c>
      <c r="C927" s="70" t="s">
        <v>163</v>
      </c>
    </row>
    <row r="928" spans="1:3">
      <c r="A928" s="72" t="s">
        <v>291</v>
      </c>
      <c r="B928" s="73"/>
      <c r="C928" s="70" t="s">
        <v>163</v>
      </c>
    </row>
    <row r="929" spans="1:3">
      <c r="A929" s="72" t="s">
        <v>1061</v>
      </c>
      <c r="B929" s="78">
        <v>212</v>
      </c>
      <c r="C929" s="70" t="s">
        <v>163</v>
      </c>
    </row>
    <row r="930" spans="1:3">
      <c r="A930" s="72" t="s">
        <v>435</v>
      </c>
      <c r="B930" s="78">
        <v>212</v>
      </c>
      <c r="C930" s="70" t="s">
        <v>163</v>
      </c>
    </row>
    <row r="931" spans="1:3">
      <c r="A931" s="72" t="s">
        <v>292</v>
      </c>
      <c r="B931" s="73"/>
      <c r="C931" s="70" t="s">
        <v>163</v>
      </c>
    </row>
    <row r="932" spans="1:3">
      <c r="A932" s="72" t="s">
        <v>1023</v>
      </c>
      <c r="B932" s="73">
        <v>219</v>
      </c>
      <c r="C932" s="70" t="s">
        <v>163</v>
      </c>
    </row>
    <row r="933" spans="1:3">
      <c r="A933" s="72" t="s">
        <v>1024</v>
      </c>
      <c r="B933" s="73">
        <v>295</v>
      </c>
      <c r="C933" s="70" t="s">
        <v>163</v>
      </c>
    </row>
    <row r="934" spans="1:3">
      <c r="A934" s="72" t="s">
        <v>295</v>
      </c>
      <c r="B934" s="73"/>
      <c r="C934" s="70" t="s">
        <v>163</v>
      </c>
    </row>
    <row r="935" spans="1:3">
      <c r="A935" s="72" t="s">
        <v>1062</v>
      </c>
      <c r="B935" s="73">
        <v>152</v>
      </c>
      <c r="C935" s="70" t="s">
        <v>163</v>
      </c>
    </row>
    <row r="936" spans="1:3">
      <c r="A936" s="72" t="s">
        <v>435</v>
      </c>
      <c r="B936" s="73">
        <v>152</v>
      </c>
      <c r="C936" s="70" t="s">
        <v>163</v>
      </c>
    </row>
    <row r="937" spans="1:3">
      <c r="A937" s="72" t="s">
        <v>296</v>
      </c>
      <c r="B937" s="73"/>
      <c r="C937" s="70" t="s">
        <v>163</v>
      </c>
    </row>
    <row r="938" spans="1:3">
      <c r="A938" s="72" t="s">
        <v>1063</v>
      </c>
      <c r="B938" s="73">
        <v>316</v>
      </c>
      <c r="C938" s="70" t="s">
        <v>163</v>
      </c>
    </row>
    <row r="939" spans="1:3">
      <c r="A939" s="72" t="s">
        <v>1064</v>
      </c>
      <c r="B939" s="73">
        <v>268</v>
      </c>
      <c r="C939" s="70" t="s">
        <v>163</v>
      </c>
    </row>
    <row r="940" spans="1:3">
      <c r="A940" s="72" t="s">
        <v>1065</v>
      </c>
      <c r="B940" s="73"/>
      <c r="C940" s="70" t="s">
        <v>163</v>
      </c>
    </row>
    <row r="941" spans="1:3">
      <c r="A941" s="72" t="s">
        <v>1051</v>
      </c>
      <c r="B941" s="73">
        <v>196</v>
      </c>
      <c r="C941" s="70" t="s">
        <v>163</v>
      </c>
    </row>
    <row r="942" spans="1:3">
      <c r="A942" s="72" t="s">
        <v>1052</v>
      </c>
      <c r="B942" s="73">
        <v>213</v>
      </c>
      <c r="C942" s="70" t="s">
        <v>163</v>
      </c>
    </row>
    <row r="943" spans="1:3">
      <c r="A943" s="72" t="s">
        <v>1066</v>
      </c>
      <c r="B943" s="73"/>
      <c r="C943" s="70" t="s">
        <v>163</v>
      </c>
    </row>
    <row r="944" spans="1:3">
      <c r="A944" s="72" t="s">
        <v>1051</v>
      </c>
      <c r="B944" s="73">
        <v>235</v>
      </c>
      <c r="C944" s="70" t="s">
        <v>163</v>
      </c>
    </row>
    <row r="945" spans="1:3">
      <c r="A945" s="72" t="s">
        <v>1052</v>
      </c>
      <c r="B945" s="73">
        <v>281</v>
      </c>
      <c r="C945" s="70" t="s">
        <v>163</v>
      </c>
    </row>
    <row r="946" spans="1:3">
      <c r="A946" s="72" t="s">
        <v>297</v>
      </c>
      <c r="B946" s="73"/>
      <c r="C946" s="70" t="s">
        <v>163</v>
      </c>
    </row>
    <row r="947" spans="1:3">
      <c r="A947" s="72" t="s">
        <v>1067</v>
      </c>
      <c r="B947" s="73">
        <v>58</v>
      </c>
      <c r="C947" s="70" t="s">
        <v>163</v>
      </c>
    </row>
    <row r="948" spans="1:3">
      <c r="A948" s="72" t="s">
        <v>1068</v>
      </c>
      <c r="B948" s="73">
        <v>179</v>
      </c>
      <c r="C948" s="70" t="s">
        <v>163</v>
      </c>
    </row>
    <row r="949" spans="1:3">
      <c r="A949" s="72" t="s">
        <v>435</v>
      </c>
      <c r="B949" s="73">
        <v>125</v>
      </c>
      <c r="C949" s="70" t="s">
        <v>163</v>
      </c>
    </row>
    <row r="950" spans="1:3">
      <c r="A950" s="72" t="s">
        <v>298</v>
      </c>
      <c r="B950" s="73"/>
      <c r="C950" s="70" t="s">
        <v>163</v>
      </c>
    </row>
    <row r="951" spans="1:3">
      <c r="A951" s="72" t="s">
        <v>1069</v>
      </c>
      <c r="B951" s="73">
        <v>240</v>
      </c>
      <c r="C951" s="70" t="s">
        <v>163</v>
      </c>
    </row>
    <row r="952" spans="1:3">
      <c r="A952" s="72" t="s">
        <v>1070</v>
      </c>
      <c r="B952" s="73">
        <v>267</v>
      </c>
      <c r="C952" s="70" t="s">
        <v>163</v>
      </c>
    </row>
    <row r="953" spans="1:3">
      <c r="A953" s="72" t="s">
        <v>1071</v>
      </c>
      <c r="B953" s="73"/>
      <c r="C953" s="70" t="s">
        <v>163</v>
      </c>
    </row>
    <row r="954" spans="1:3">
      <c r="A954" s="72" t="s">
        <v>1051</v>
      </c>
      <c r="B954" s="73">
        <v>235</v>
      </c>
      <c r="C954" s="70" t="s">
        <v>163</v>
      </c>
    </row>
    <row r="955" spans="1:3">
      <c r="A955" s="72" t="s">
        <v>1052</v>
      </c>
      <c r="B955" s="73">
        <v>272</v>
      </c>
      <c r="C955" s="70" t="s">
        <v>163</v>
      </c>
    </row>
    <row r="956" spans="1:3">
      <c r="A956" s="72" t="s">
        <v>1072</v>
      </c>
      <c r="B956" s="73"/>
      <c r="C956" s="70" t="s">
        <v>163</v>
      </c>
    </row>
    <row r="957" spans="1:3">
      <c r="A957" s="72" t="s">
        <v>1073</v>
      </c>
      <c r="B957" s="73"/>
      <c r="C957" s="70" t="s">
        <v>163</v>
      </c>
    </row>
    <row r="958" spans="1:3">
      <c r="A958" s="72" t="s">
        <v>1023</v>
      </c>
      <c r="B958" s="73">
        <v>205</v>
      </c>
      <c r="C958" s="70" t="s">
        <v>163</v>
      </c>
    </row>
    <row r="959" spans="1:3">
      <c r="A959" s="72" t="s">
        <v>1024</v>
      </c>
      <c r="B959" s="73">
        <v>287</v>
      </c>
      <c r="C959" s="70" t="s">
        <v>163</v>
      </c>
    </row>
    <row r="960" spans="1:3">
      <c r="A960" s="72" t="s">
        <v>1074</v>
      </c>
      <c r="B960" s="73"/>
      <c r="C960" s="70" t="s">
        <v>163</v>
      </c>
    </row>
    <row r="961" spans="1:4">
      <c r="A961" s="72" t="s">
        <v>1024</v>
      </c>
      <c r="B961" s="73">
        <v>67</v>
      </c>
      <c r="C961" s="70" t="s">
        <v>163</v>
      </c>
    </row>
    <row r="962" spans="1:4">
      <c r="A962" s="72" t="s">
        <v>1023</v>
      </c>
      <c r="B962" s="73">
        <v>54</v>
      </c>
      <c r="C962" s="70" t="s">
        <v>163</v>
      </c>
    </row>
    <row r="963" spans="1:4" ht="19.5">
      <c r="A963" s="68" t="s">
        <v>368</v>
      </c>
      <c r="B963" s="73"/>
      <c r="C963" s="70" t="s">
        <v>163</v>
      </c>
    </row>
    <row r="964" spans="1:4">
      <c r="A964" s="72" t="s">
        <v>299</v>
      </c>
      <c r="B964" s="73"/>
      <c r="C964" s="70" t="s">
        <v>163</v>
      </c>
    </row>
    <row r="965" spans="1:4">
      <c r="A965" s="72" t="s">
        <v>1075</v>
      </c>
      <c r="B965" s="73">
        <v>253</v>
      </c>
      <c r="C965" s="70" t="s">
        <v>163</v>
      </c>
    </row>
    <row r="966" spans="1:4">
      <c r="A966" s="72" t="s">
        <v>1076</v>
      </c>
      <c r="B966" s="73">
        <v>253</v>
      </c>
      <c r="C966" s="70" t="s">
        <v>163</v>
      </c>
    </row>
    <row r="967" spans="1:4">
      <c r="A967" s="86" t="s">
        <v>435</v>
      </c>
      <c r="B967" s="87">
        <v>129</v>
      </c>
      <c r="C967" s="70" t="s">
        <v>163</v>
      </c>
    </row>
    <row r="968" spans="1:4">
      <c r="A968" s="72" t="s">
        <v>300</v>
      </c>
      <c r="B968" s="73"/>
      <c r="C968" s="70" t="s">
        <v>163</v>
      </c>
      <c r="D968">
        <f>SUM(B969:B976)/8</f>
        <v>183.5</v>
      </c>
    </row>
    <row r="969" spans="1:4">
      <c r="A969" s="72" t="s">
        <v>1077</v>
      </c>
      <c r="B969" s="73">
        <v>196</v>
      </c>
      <c r="C969" s="70" t="s">
        <v>163</v>
      </c>
    </row>
    <row r="970" spans="1:4">
      <c r="A970" s="72" t="s">
        <v>1078</v>
      </c>
      <c r="B970" s="73">
        <v>193</v>
      </c>
      <c r="C970" s="70" t="s">
        <v>163</v>
      </c>
    </row>
    <row r="971" spans="1:4">
      <c r="A971" s="72" t="s">
        <v>1079</v>
      </c>
      <c r="B971" s="73">
        <v>152</v>
      </c>
      <c r="C971" s="70" t="s">
        <v>163</v>
      </c>
    </row>
    <row r="972" spans="1:4">
      <c r="A972" s="72" t="s">
        <v>1080</v>
      </c>
      <c r="B972" s="73">
        <v>209</v>
      </c>
      <c r="C972" s="70" t="s">
        <v>163</v>
      </c>
    </row>
    <row r="973" spans="1:4">
      <c r="A973" s="72" t="s">
        <v>1081</v>
      </c>
      <c r="B973" s="73">
        <v>221</v>
      </c>
      <c r="C973" s="70" t="s">
        <v>163</v>
      </c>
    </row>
    <row r="974" spans="1:4">
      <c r="A974" s="72" t="s">
        <v>1082</v>
      </c>
      <c r="B974" s="73">
        <v>176</v>
      </c>
      <c r="C974" s="70" t="s">
        <v>163</v>
      </c>
    </row>
    <row r="975" spans="1:4">
      <c r="A975" s="72" t="s">
        <v>1083</v>
      </c>
      <c r="B975" s="73">
        <v>172</v>
      </c>
      <c r="C975" s="70" t="s">
        <v>163</v>
      </c>
    </row>
    <row r="976" spans="1:4">
      <c r="A976" s="72" t="s">
        <v>1084</v>
      </c>
      <c r="B976" s="73">
        <v>149</v>
      </c>
      <c r="C976" s="70" t="s">
        <v>163</v>
      </c>
    </row>
    <row r="977" spans="1:4">
      <c r="A977" s="72" t="s">
        <v>435</v>
      </c>
      <c r="B977" s="73">
        <v>96</v>
      </c>
      <c r="C977" s="70" t="s">
        <v>163</v>
      </c>
    </row>
    <row r="978" spans="1:4">
      <c r="A978" s="72" t="s">
        <v>301</v>
      </c>
      <c r="B978" s="73"/>
      <c r="C978" s="70" t="s">
        <v>163</v>
      </c>
    </row>
    <row r="979" spans="1:4">
      <c r="A979" s="72" t="s">
        <v>1085</v>
      </c>
      <c r="B979" s="73">
        <v>184</v>
      </c>
      <c r="C979" s="70" t="s">
        <v>163</v>
      </c>
    </row>
    <row r="980" spans="1:4">
      <c r="A980" s="72" t="s">
        <v>435</v>
      </c>
      <c r="B980" s="73">
        <v>184</v>
      </c>
      <c r="C980" s="70" t="s">
        <v>163</v>
      </c>
    </row>
    <row r="981" spans="1:4">
      <c r="A981" s="72" t="s">
        <v>302</v>
      </c>
      <c r="B981" s="73"/>
      <c r="C981" s="70" t="s">
        <v>163</v>
      </c>
      <c r="D981">
        <f>SUM(B982:B985)/4</f>
        <v>140.25</v>
      </c>
    </row>
    <row r="982" spans="1:4">
      <c r="A982" s="72" t="s">
        <v>1086</v>
      </c>
      <c r="B982" s="73">
        <v>127</v>
      </c>
      <c r="C982" s="70" t="s">
        <v>163</v>
      </c>
    </row>
    <row r="983" spans="1:4">
      <c r="A983" s="72" t="s">
        <v>1087</v>
      </c>
      <c r="B983" s="73">
        <v>162</v>
      </c>
      <c r="C983" s="70" t="s">
        <v>163</v>
      </c>
    </row>
    <row r="984" spans="1:4">
      <c r="A984" s="72" t="s">
        <v>1088</v>
      </c>
      <c r="B984" s="73">
        <v>109</v>
      </c>
      <c r="C984" s="70" t="s">
        <v>163</v>
      </c>
    </row>
    <row r="985" spans="1:4">
      <c r="A985" s="72" t="s">
        <v>1089</v>
      </c>
      <c r="B985" s="73">
        <v>163</v>
      </c>
      <c r="C985" s="70" t="s">
        <v>163</v>
      </c>
    </row>
    <row r="986" spans="1:4">
      <c r="A986" s="72" t="s">
        <v>435</v>
      </c>
      <c r="B986" s="73">
        <v>109</v>
      </c>
      <c r="C986" s="70" t="s">
        <v>163</v>
      </c>
    </row>
    <row r="987" spans="1:4">
      <c r="A987" s="72" t="s">
        <v>304</v>
      </c>
      <c r="B987" s="73"/>
      <c r="C987" s="70" t="s">
        <v>163</v>
      </c>
      <c r="D987">
        <f>SUM(B988:B1009)/22</f>
        <v>174.95454545454547</v>
      </c>
    </row>
    <row r="988" spans="1:4">
      <c r="A988" s="72" t="s">
        <v>1090</v>
      </c>
      <c r="B988" s="73">
        <v>167</v>
      </c>
      <c r="C988" s="70" t="s">
        <v>163</v>
      </c>
    </row>
    <row r="989" spans="1:4">
      <c r="A989" s="72" t="s">
        <v>1091</v>
      </c>
      <c r="B989" s="73">
        <v>173</v>
      </c>
      <c r="C989" s="70" t="s">
        <v>163</v>
      </c>
    </row>
    <row r="990" spans="1:4">
      <c r="A990" s="72" t="s">
        <v>1092</v>
      </c>
      <c r="B990" s="73">
        <v>232</v>
      </c>
      <c r="C990" s="70" t="s">
        <v>163</v>
      </c>
    </row>
    <row r="991" spans="1:4">
      <c r="A991" s="72" t="s">
        <v>1093</v>
      </c>
      <c r="B991" s="73">
        <v>261</v>
      </c>
      <c r="C991" s="70" t="s">
        <v>163</v>
      </c>
    </row>
    <row r="992" spans="1:4">
      <c r="A992" s="72" t="s">
        <v>1094</v>
      </c>
      <c r="B992" s="73">
        <v>175</v>
      </c>
      <c r="C992" s="70" t="s">
        <v>163</v>
      </c>
    </row>
    <row r="993" spans="1:3">
      <c r="A993" s="72" t="s">
        <v>1095</v>
      </c>
      <c r="B993" s="73">
        <v>105</v>
      </c>
      <c r="C993" s="70" t="s">
        <v>163</v>
      </c>
    </row>
    <row r="994" spans="1:3">
      <c r="A994" s="72" t="s">
        <v>1096</v>
      </c>
      <c r="B994" s="73">
        <v>185</v>
      </c>
      <c r="C994" s="70" t="s">
        <v>163</v>
      </c>
    </row>
    <row r="995" spans="1:3">
      <c r="A995" s="72" t="s">
        <v>1097</v>
      </c>
      <c r="B995" s="73">
        <v>216</v>
      </c>
      <c r="C995" s="70" t="s">
        <v>163</v>
      </c>
    </row>
    <row r="996" spans="1:3">
      <c r="A996" s="72" t="s">
        <v>1098</v>
      </c>
      <c r="B996" s="73">
        <v>195</v>
      </c>
      <c r="C996" s="70" t="s">
        <v>163</v>
      </c>
    </row>
    <row r="997" spans="1:3">
      <c r="A997" s="72" t="s">
        <v>1099</v>
      </c>
      <c r="B997" s="73">
        <v>176</v>
      </c>
      <c r="C997" s="70" t="s">
        <v>163</v>
      </c>
    </row>
    <row r="998" spans="1:3">
      <c r="A998" s="72" t="s">
        <v>1100</v>
      </c>
      <c r="B998" s="73">
        <v>152</v>
      </c>
      <c r="C998" s="70" t="s">
        <v>163</v>
      </c>
    </row>
    <row r="999" spans="1:3">
      <c r="A999" s="72" t="s">
        <v>1101</v>
      </c>
      <c r="B999" s="73">
        <v>158</v>
      </c>
      <c r="C999" s="70" t="s">
        <v>163</v>
      </c>
    </row>
    <row r="1000" spans="1:3">
      <c r="A1000" s="72" t="s">
        <v>1102</v>
      </c>
      <c r="B1000" s="73">
        <v>141</v>
      </c>
      <c r="C1000" s="70" t="s">
        <v>163</v>
      </c>
    </row>
    <row r="1001" spans="1:3">
      <c r="A1001" s="72" t="s">
        <v>1103</v>
      </c>
      <c r="B1001" s="73">
        <v>56</v>
      </c>
      <c r="C1001" s="70" t="s">
        <v>163</v>
      </c>
    </row>
    <row r="1002" spans="1:3">
      <c r="A1002" s="72" t="s">
        <v>1104</v>
      </c>
      <c r="B1002" s="73">
        <v>179</v>
      </c>
      <c r="C1002" s="70" t="s">
        <v>163</v>
      </c>
    </row>
    <row r="1003" spans="1:3">
      <c r="A1003" s="72" t="s">
        <v>1105</v>
      </c>
      <c r="B1003" s="73">
        <v>242</v>
      </c>
      <c r="C1003" s="70" t="s">
        <v>163</v>
      </c>
    </row>
    <row r="1004" spans="1:3">
      <c r="A1004" s="72" t="s">
        <v>1106</v>
      </c>
      <c r="B1004" s="73">
        <v>141</v>
      </c>
      <c r="C1004" s="70" t="s">
        <v>163</v>
      </c>
    </row>
    <row r="1005" spans="1:3">
      <c r="A1005" s="72" t="s">
        <v>1107</v>
      </c>
      <c r="B1005" s="73">
        <v>219</v>
      </c>
      <c r="C1005" s="70" t="s">
        <v>163</v>
      </c>
    </row>
    <row r="1006" spans="1:3">
      <c r="A1006" s="72" t="s">
        <v>1108</v>
      </c>
      <c r="B1006" s="73">
        <v>102</v>
      </c>
      <c r="C1006" s="70" t="s">
        <v>163</v>
      </c>
    </row>
    <row r="1007" spans="1:3">
      <c r="A1007" s="72" t="s">
        <v>1109</v>
      </c>
      <c r="B1007" s="73">
        <v>168</v>
      </c>
      <c r="C1007" s="70" t="s">
        <v>163</v>
      </c>
    </row>
    <row r="1008" spans="1:3">
      <c r="A1008" s="72" t="s">
        <v>1110</v>
      </c>
      <c r="B1008" s="73">
        <v>238</v>
      </c>
      <c r="C1008" s="70" t="s">
        <v>163</v>
      </c>
    </row>
    <row r="1009" spans="1:4">
      <c r="A1009" s="72" t="s">
        <v>1111</v>
      </c>
      <c r="B1009" s="73">
        <v>168</v>
      </c>
      <c r="C1009" s="70" t="s">
        <v>163</v>
      </c>
    </row>
    <row r="1010" spans="1:4">
      <c r="A1010" s="72" t="s">
        <v>435</v>
      </c>
      <c r="B1010" s="73">
        <v>168</v>
      </c>
      <c r="C1010" s="70" t="s">
        <v>163</v>
      </c>
    </row>
    <row r="1011" spans="1:4">
      <c r="A1011" s="72" t="s">
        <v>305</v>
      </c>
      <c r="B1011" s="73"/>
      <c r="C1011" s="70" t="s">
        <v>163</v>
      </c>
      <c r="D1011">
        <f>SUM(B1012:B1015)/4</f>
        <v>158.25</v>
      </c>
    </row>
    <row r="1012" spans="1:4">
      <c r="A1012" s="72" t="s">
        <v>1112</v>
      </c>
      <c r="B1012" s="73">
        <v>187</v>
      </c>
      <c r="C1012" s="70" t="s">
        <v>163</v>
      </c>
    </row>
    <row r="1013" spans="1:4">
      <c r="A1013" s="72" t="s">
        <v>1113</v>
      </c>
      <c r="B1013" s="73">
        <v>204</v>
      </c>
      <c r="C1013" s="70" t="s">
        <v>163</v>
      </c>
    </row>
    <row r="1014" spans="1:4">
      <c r="A1014" s="72" t="s">
        <v>1114</v>
      </c>
      <c r="B1014" s="73">
        <v>125</v>
      </c>
      <c r="C1014" s="70" t="s">
        <v>163</v>
      </c>
    </row>
    <row r="1015" spans="1:4">
      <c r="A1015" s="72" t="s">
        <v>1115</v>
      </c>
      <c r="B1015" s="73">
        <v>117</v>
      </c>
      <c r="C1015" s="70" t="s">
        <v>163</v>
      </c>
    </row>
    <row r="1016" spans="1:4">
      <c r="A1016" s="72" t="s">
        <v>435</v>
      </c>
      <c r="B1016" s="73">
        <v>103</v>
      </c>
      <c r="C1016" s="70" t="s">
        <v>163</v>
      </c>
    </row>
    <row r="1017" spans="1:4">
      <c r="A1017" s="72" t="s">
        <v>306</v>
      </c>
      <c r="B1017" s="73"/>
      <c r="C1017" s="70" t="s">
        <v>163</v>
      </c>
      <c r="D1017">
        <f>SUM(B1018:B1023)/6</f>
        <v>91.166666666666671</v>
      </c>
    </row>
    <row r="1018" spans="1:4">
      <c r="A1018" s="72" t="s">
        <v>1116</v>
      </c>
      <c r="B1018" s="73">
        <v>94</v>
      </c>
      <c r="C1018" s="70" t="s">
        <v>163</v>
      </c>
    </row>
    <row r="1019" spans="1:4">
      <c r="A1019" s="72" t="s">
        <v>1117</v>
      </c>
      <c r="B1019" s="73">
        <v>124</v>
      </c>
      <c r="C1019" s="70" t="s">
        <v>163</v>
      </c>
    </row>
    <row r="1020" spans="1:4">
      <c r="A1020" s="72" t="s">
        <v>1118</v>
      </c>
      <c r="B1020" s="73">
        <v>120</v>
      </c>
      <c r="C1020" s="70" t="s">
        <v>163</v>
      </c>
    </row>
    <row r="1021" spans="1:4">
      <c r="A1021" s="72" t="s">
        <v>1119</v>
      </c>
      <c r="B1021" s="73">
        <v>66</v>
      </c>
      <c r="C1021" s="70" t="s">
        <v>163</v>
      </c>
    </row>
    <row r="1022" spans="1:4">
      <c r="A1022" s="72" t="s">
        <v>1120</v>
      </c>
      <c r="B1022" s="73">
        <v>68</v>
      </c>
      <c r="C1022" s="70" t="s">
        <v>163</v>
      </c>
    </row>
    <row r="1023" spans="1:4">
      <c r="A1023" s="72" t="s">
        <v>1121</v>
      </c>
      <c r="B1023" s="73">
        <v>75</v>
      </c>
      <c r="C1023" s="70" t="s">
        <v>163</v>
      </c>
    </row>
    <row r="1024" spans="1:4">
      <c r="A1024" s="72" t="s">
        <v>435</v>
      </c>
      <c r="B1024" s="73">
        <v>89</v>
      </c>
      <c r="C1024" s="70" t="s">
        <v>163</v>
      </c>
    </row>
    <row r="1025" spans="1:4">
      <c r="A1025" s="72" t="s">
        <v>307</v>
      </c>
      <c r="B1025" s="73"/>
      <c r="C1025" s="70" t="s">
        <v>163</v>
      </c>
    </row>
    <row r="1026" spans="1:4">
      <c r="A1026" s="72" t="s">
        <v>763</v>
      </c>
      <c r="B1026" s="73">
        <v>220</v>
      </c>
      <c r="C1026" s="70" t="s">
        <v>163</v>
      </c>
    </row>
    <row r="1027" spans="1:4">
      <c r="A1027" s="72" t="s">
        <v>435</v>
      </c>
      <c r="B1027" s="73">
        <v>220</v>
      </c>
      <c r="C1027" s="70" t="s">
        <v>163</v>
      </c>
    </row>
    <row r="1028" spans="1:4">
      <c r="A1028" s="72" t="s">
        <v>308</v>
      </c>
      <c r="B1028" s="73"/>
      <c r="C1028" s="70" t="s">
        <v>163</v>
      </c>
    </row>
    <row r="1029" spans="1:4">
      <c r="A1029" s="72" t="s">
        <v>1122</v>
      </c>
      <c r="B1029" s="73">
        <v>291</v>
      </c>
      <c r="C1029" s="70" t="s">
        <v>163</v>
      </c>
    </row>
    <row r="1030" spans="1:4">
      <c r="A1030" s="72" t="s">
        <v>435</v>
      </c>
      <c r="B1030" s="73">
        <v>167</v>
      </c>
      <c r="C1030" s="70" t="s">
        <v>163</v>
      </c>
    </row>
    <row r="1031" spans="1:4">
      <c r="A1031" s="72" t="s">
        <v>309</v>
      </c>
      <c r="B1031" s="73"/>
      <c r="C1031" s="70" t="s">
        <v>163</v>
      </c>
      <c r="D1031">
        <f>SUM(B1032:B1034)/3</f>
        <v>118.33333333333333</v>
      </c>
    </row>
    <row r="1032" spans="1:4">
      <c r="A1032" s="72" t="s">
        <v>1123</v>
      </c>
      <c r="B1032" s="73">
        <v>139</v>
      </c>
      <c r="C1032" s="70" t="s">
        <v>163</v>
      </c>
    </row>
    <row r="1033" spans="1:4">
      <c r="A1033" s="72" t="s">
        <v>1124</v>
      </c>
      <c r="B1033" s="73">
        <v>122</v>
      </c>
      <c r="C1033" s="70" t="s">
        <v>163</v>
      </c>
    </row>
    <row r="1034" spans="1:4">
      <c r="A1034" s="72" t="s">
        <v>1125</v>
      </c>
      <c r="B1034" s="73">
        <v>94</v>
      </c>
      <c r="C1034" s="70" t="s">
        <v>163</v>
      </c>
    </row>
    <row r="1035" spans="1:4">
      <c r="A1035" s="72" t="s">
        <v>435</v>
      </c>
      <c r="B1035" s="73">
        <v>65</v>
      </c>
      <c r="C1035" s="70" t="s">
        <v>163</v>
      </c>
    </row>
    <row r="1036" spans="1:4">
      <c r="A1036" s="72" t="s">
        <v>310</v>
      </c>
      <c r="B1036" s="73"/>
      <c r="C1036" s="70" t="s">
        <v>163</v>
      </c>
      <c r="D1036">
        <f>SUM(B1037:B1040)/3</f>
        <v>297</v>
      </c>
    </row>
    <row r="1037" spans="1:4">
      <c r="A1037" s="72" t="s">
        <v>1126</v>
      </c>
      <c r="B1037" s="73">
        <v>199</v>
      </c>
      <c r="C1037" s="70" t="s">
        <v>163</v>
      </c>
    </row>
    <row r="1038" spans="1:4">
      <c r="A1038" s="72" t="s">
        <v>1127</v>
      </c>
      <c r="B1038" s="73"/>
      <c r="C1038" s="70" t="s">
        <v>163</v>
      </c>
    </row>
    <row r="1039" spans="1:4">
      <c r="A1039" s="72" t="s">
        <v>1128</v>
      </c>
      <c r="B1039" s="73">
        <v>303</v>
      </c>
      <c r="C1039" s="70" t="s">
        <v>163</v>
      </c>
    </row>
    <row r="1040" spans="1:4">
      <c r="A1040" s="72" t="s">
        <v>1129</v>
      </c>
      <c r="B1040" s="73">
        <v>389</v>
      </c>
      <c r="C1040" s="70" t="s">
        <v>163</v>
      </c>
    </row>
    <row r="1041" spans="1:4">
      <c r="A1041" s="72" t="s">
        <v>435</v>
      </c>
      <c r="B1041" s="73">
        <v>125</v>
      </c>
      <c r="C1041" s="70" t="s">
        <v>163</v>
      </c>
    </row>
    <row r="1042" spans="1:4">
      <c r="A1042" s="72" t="s">
        <v>311</v>
      </c>
      <c r="B1042" s="73">
        <v>150</v>
      </c>
      <c r="C1042" s="70" t="s">
        <v>163</v>
      </c>
    </row>
    <row r="1043" spans="1:4">
      <c r="A1043" s="72" t="s">
        <v>312</v>
      </c>
      <c r="B1043" s="73"/>
      <c r="C1043" s="70" t="s">
        <v>163</v>
      </c>
    </row>
    <row r="1044" spans="1:4">
      <c r="A1044" s="72" t="s">
        <v>1130</v>
      </c>
      <c r="B1044" s="73">
        <v>175</v>
      </c>
      <c r="C1044" s="70" t="s">
        <v>163</v>
      </c>
    </row>
    <row r="1045" spans="1:4">
      <c r="A1045" s="72" t="s">
        <v>435</v>
      </c>
      <c r="B1045" s="73">
        <v>175</v>
      </c>
      <c r="C1045" s="70" t="s">
        <v>163</v>
      </c>
    </row>
    <row r="1046" spans="1:4">
      <c r="A1046" s="72" t="s">
        <v>1131</v>
      </c>
      <c r="B1046" s="73">
        <v>77</v>
      </c>
      <c r="C1046" s="70" t="s">
        <v>163</v>
      </c>
    </row>
    <row r="1047" spans="1:4" s="88" customFormat="1" ht="19.5">
      <c r="A1047" s="68" t="s">
        <v>313</v>
      </c>
      <c r="B1047" s="73"/>
      <c r="C1047" s="70" t="s">
        <v>163</v>
      </c>
    </row>
    <row r="1048" spans="1:4">
      <c r="A1048" s="72" t="s">
        <v>314</v>
      </c>
      <c r="B1048" s="73"/>
      <c r="C1048" s="70" t="s">
        <v>163</v>
      </c>
      <c r="D1048">
        <f>SUM(B1049:B1062)/13</f>
        <v>152</v>
      </c>
    </row>
    <row r="1049" spans="1:4">
      <c r="A1049" s="72" t="s">
        <v>1132</v>
      </c>
      <c r="B1049" s="73">
        <v>172</v>
      </c>
      <c r="C1049" s="70" t="s">
        <v>163</v>
      </c>
    </row>
    <row r="1050" spans="1:4">
      <c r="A1050" s="72" t="s">
        <v>1133</v>
      </c>
      <c r="B1050" s="73">
        <v>166</v>
      </c>
      <c r="C1050" s="70" t="s">
        <v>163</v>
      </c>
    </row>
    <row r="1051" spans="1:4">
      <c r="A1051" s="72" t="s">
        <v>1134</v>
      </c>
      <c r="B1051" s="73">
        <v>132</v>
      </c>
      <c r="C1051" s="70" t="s">
        <v>163</v>
      </c>
    </row>
    <row r="1052" spans="1:4">
      <c r="A1052" s="72" t="s">
        <v>1135</v>
      </c>
      <c r="B1052" s="73">
        <v>173</v>
      </c>
      <c r="C1052" s="70" t="s">
        <v>163</v>
      </c>
    </row>
    <row r="1053" spans="1:4">
      <c r="A1053" s="72" t="s">
        <v>1136</v>
      </c>
      <c r="B1053" s="78">
        <v>143</v>
      </c>
      <c r="C1053" s="70" t="s">
        <v>163</v>
      </c>
    </row>
    <row r="1054" spans="1:4">
      <c r="A1054" s="72" t="s">
        <v>1137</v>
      </c>
      <c r="B1054" s="78">
        <v>139</v>
      </c>
      <c r="C1054" s="70" t="s">
        <v>163</v>
      </c>
    </row>
    <row r="1055" spans="1:4">
      <c r="A1055" s="72" t="s">
        <v>1138</v>
      </c>
      <c r="B1055" s="78"/>
      <c r="C1055" s="70" t="s">
        <v>163</v>
      </c>
    </row>
    <row r="1056" spans="1:4">
      <c r="A1056" s="72" t="s">
        <v>870</v>
      </c>
      <c r="B1056" s="73">
        <v>132</v>
      </c>
      <c r="C1056" s="70" t="s">
        <v>163</v>
      </c>
    </row>
    <row r="1057" spans="1:4">
      <c r="A1057" s="72" t="s">
        <v>869</v>
      </c>
      <c r="B1057" s="73">
        <v>208</v>
      </c>
      <c r="C1057" s="70" t="s">
        <v>163</v>
      </c>
    </row>
    <row r="1058" spans="1:4">
      <c r="A1058" s="72" t="s">
        <v>1139</v>
      </c>
      <c r="B1058" s="73">
        <v>117</v>
      </c>
      <c r="C1058" s="70" t="s">
        <v>163</v>
      </c>
    </row>
    <row r="1059" spans="1:4">
      <c r="A1059" s="72" t="s">
        <v>1140</v>
      </c>
      <c r="B1059" s="73">
        <v>164</v>
      </c>
      <c r="C1059" s="70" t="s">
        <v>163</v>
      </c>
    </row>
    <row r="1060" spans="1:4">
      <c r="A1060" s="72" t="s">
        <v>1141</v>
      </c>
      <c r="B1060" s="73">
        <v>147</v>
      </c>
      <c r="C1060" s="70" t="s">
        <v>163</v>
      </c>
    </row>
    <row r="1061" spans="1:4">
      <c r="A1061" s="72" t="s">
        <v>1142</v>
      </c>
      <c r="B1061" s="73">
        <v>128</v>
      </c>
      <c r="C1061" s="70" t="s">
        <v>163</v>
      </c>
    </row>
    <row r="1062" spans="1:4">
      <c r="A1062" s="72" t="s">
        <v>1143</v>
      </c>
      <c r="B1062" s="73">
        <v>155</v>
      </c>
      <c r="C1062" s="70" t="s">
        <v>163</v>
      </c>
    </row>
    <row r="1063" spans="1:4">
      <c r="A1063" s="72" t="s">
        <v>435</v>
      </c>
      <c r="B1063" s="73">
        <v>133</v>
      </c>
      <c r="C1063" s="70" t="s">
        <v>163</v>
      </c>
    </row>
    <row r="1064" spans="1:4">
      <c r="A1064" s="72" t="s">
        <v>315</v>
      </c>
      <c r="B1064" s="73"/>
      <c r="C1064" s="70" t="s">
        <v>163</v>
      </c>
      <c r="D1064">
        <f>SUM(B1065:B1068)/4</f>
        <v>201</v>
      </c>
    </row>
    <row r="1065" spans="1:4">
      <c r="A1065" s="72" t="s">
        <v>1144</v>
      </c>
      <c r="B1065" s="73">
        <v>196</v>
      </c>
      <c r="C1065" s="70" t="s">
        <v>163</v>
      </c>
    </row>
    <row r="1066" spans="1:4">
      <c r="A1066" s="72" t="s">
        <v>1145</v>
      </c>
      <c r="B1066" s="73">
        <v>196</v>
      </c>
      <c r="C1066" s="70" t="s">
        <v>163</v>
      </c>
    </row>
    <row r="1067" spans="1:4">
      <c r="A1067" s="72" t="s">
        <v>1146</v>
      </c>
      <c r="B1067" s="73">
        <v>196</v>
      </c>
      <c r="C1067" s="70" t="s">
        <v>163</v>
      </c>
    </row>
    <row r="1068" spans="1:4">
      <c r="A1068" s="72" t="s">
        <v>1147</v>
      </c>
      <c r="B1068" s="73">
        <v>216</v>
      </c>
      <c r="C1068" s="70" t="s">
        <v>163</v>
      </c>
    </row>
    <row r="1069" spans="1:4">
      <c r="A1069" s="72" t="s">
        <v>435</v>
      </c>
      <c r="B1069" s="73">
        <v>160</v>
      </c>
      <c r="C1069" s="70" t="s">
        <v>163</v>
      </c>
    </row>
    <row r="1070" spans="1:4">
      <c r="A1070" s="72" t="s">
        <v>316</v>
      </c>
      <c r="B1070" s="73"/>
      <c r="C1070" s="70" t="s">
        <v>163</v>
      </c>
    </row>
    <row r="1071" spans="1:4">
      <c r="A1071" s="72" t="s">
        <v>1148</v>
      </c>
      <c r="B1071" s="73">
        <v>179</v>
      </c>
      <c r="C1071" s="70" t="s">
        <v>163</v>
      </c>
    </row>
    <row r="1072" spans="1:4">
      <c r="A1072" s="72" t="s">
        <v>435</v>
      </c>
      <c r="B1072" s="73">
        <v>89</v>
      </c>
      <c r="C1072" s="70" t="s">
        <v>163</v>
      </c>
    </row>
    <row r="1073" spans="1:4">
      <c r="A1073" s="72" t="s">
        <v>317</v>
      </c>
      <c r="B1073" s="73">
        <v>188</v>
      </c>
      <c r="C1073" s="70" t="s">
        <v>163</v>
      </c>
    </row>
    <row r="1074" spans="1:4">
      <c r="A1074" s="72" t="s">
        <v>318</v>
      </c>
      <c r="B1074" s="78"/>
      <c r="C1074" s="70" t="s">
        <v>163</v>
      </c>
    </row>
    <row r="1075" spans="1:4">
      <c r="A1075" s="72" t="s">
        <v>1149</v>
      </c>
      <c r="B1075" s="73">
        <v>152</v>
      </c>
      <c r="C1075" s="70" t="s">
        <v>163</v>
      </c>
    </row>
    <row r="1076" spans="1:4">
      <c r="A1076" s="72" t="s">
        <v>435</v>
      </c>
      <c r="B1076" s="73">
        <v>87</v>
      </c>
      <c r="C1076" s="70" t="s">
        <v>163</v>
      </c>
    </row>
    <row r="1077" spans="1:4">
      <c r="A1077" s="72" t="s">
        <v>319</v>
      </c>
      <c r="B1077" s="73">
        <v>182</v>
      </c>
      <c r="C1077" s="70" t="s">
        <v>163</v>
      </c>
    </row>
    <row r="1078" spans="1:4">
      <c r="A1078" s="72" t="s">
        <v>320</v>
      </c>
      <c r="B1078" s="73"/>
      <c r="C1078" s="70" t="s">
        <v>163</v>
      </c>
      <c r="D1078">
        <f>SUM(B1079:B1080)/2</f>
        <v>163.5</v>
      </c>
    </row>
    <row r="1079" spans="1:4">
      <c r="A1079" s="72" t="s">
        <v>1150</v>
      </c>
      <c r="B1079" s="73">
        <v>125</v>
      </c>
      <c r="C1079" s="70" t="s">
        <v>163</v>
      </c>
    </row>
    <row r="1080" spans="1:4">
      <c r="A1080" s="72" t="s">
        <v>1151</v>
      </c>
      <c r="B1080" s="73">
        <v>202</v>
      </c>
      <c r="C1080" s="70" t="s">
        <v>163</v>
      </c>
    </row>
    <row r="1081" spans="1:4">
      <c r="A1081" s="72" t="s">
        <v>435</v>
      </c>
      <c r="B1081" s="73">
        <v>116</v>
      </c>
      <c r="C1081" s="70" t="s">
        <v>163</v>
      </c>
    </row>
    <row r="1082" spans="1:4">
      <c r="A1082" s="72" t="s">
        <v>321</v>
      </c>
      <c r="B1082" s="73"/>
      <c r="C1082" s="70" t="s">
        <v>163</v>
      </c>
      <c r="D1082">
        <f>SUM(B1083:B1084)/2</f>
        <v>129</v>
      </c>
    </row>
    <row r="1083" spans="1:4">
      <c r="A1083" s="72" t="s">
        <v>1152</v>
      </c>
      <c r="B1083" s="73">
        <v>160</v>
      </c>
      <c r="C1083" s="70" t="s">
        <v>163</v>
      </c>
    </row>
    <row r="1084" spans="1:4">
      <c r="A1084" s="72" t="s">
        <v>1153</v>
      </c>
      <c r="B1084" s="73">
        <v>98</v>
      </c>
      <c r="C1084" s="70" t="s">
        <v>163</v>
      </c>
    </row>
    <row r="1085" spans="1:4">
      <c r="A1085" s="72" t="s">
        <v>435</v>
      </c>
      <c r="B1085" s="73">
        <v>70</v>
      </c>
      <c r="C1085" s="70" t="s">
        <v>163</v>
      </c>
    </row>
    <row r="1086" spans="1:4">
      <c r="A1086" s="72" t="s">
        <v>322</v>
      </c>
      <c r="B1086" s="73"/>
      <c r="C1086" s="70" t="s">
        <v>163</v>
      </c>
    </row>
    <row r="1087" spans="1:4">
      <c r="A1087" s="72" t="s">
        <v>1154</v>
      </c>
      <c r="B1087" s="73">
        <v>206</v>
      </c>
      <c r="C1087" s="70" t="s">
        <v>163</v>
      </c>
    </row>
    <row r="1088" spans="1:4">
      <c r="A1088" s="72" t="s">
        <v>1155</v>
      </c>
      <c r="B1088" s="78">
        <v>143</v>
      </c>
      <c r="C1088" s="70" t="s">
        <v>163</v>
      </c>
    </row>
    <row r="1089" spans="1:4">
      <c r="A1089" s="72" t="s">
        <v>435</v>
      </c>
      <c r="B1089" s="73">
        <v>143</v>
      </c>
      <c r="C1089" s="70" t="s">
        <v>163</v>
      </c>
    </row>
    <row r="1090" spans="1:4">
      <c r="A1090" s="72" t="s">
        <v>323</v>
      </c>
      <c r="B1090" s="73"/>
      <c r="C1090" s="70" t="s">
        <v>163</v>
      </c>
      <c r="D1090">
        <f>SUM(B1091:B1092)/2</f>
        <v>88.5</v>
      </c>
    </row>
    <row r="1091" spans="1:4">
      <c r="A1091" s="72" t="s">
        <v>1156</v>
      </c>
      <c r="B1091" s="73">
        <v>65</v>
      </c>
      <c r="C1091" s="70" t="s">
        <v>163</v>
      </c>
    </row>
    <row r="1092" spans="1:4">
      <c r="A1092" s="72" t="s">
        <v>1157</v>
      </c>
      <c r="B1092" s="73">
        <v>112</v>
      </c>
      <c r="C1092" s="70" t="s">
        <v>163</v>
      </c>
    </row>
    <row r="1093" spans="1:4">
      <c r="A1093" s="72" t="s">
        <v>435</v>
      </c>
      <c r="B1093" s="73">
        <v>47</v>
      </c>
      <c r="C1093" s="70" t="s">
        <v>163</v>
      </c>
    </row>
    <row r="1094" spans="1:4">
      <c r="A1094" s="72" t="s">
        <v>324</v>
      </c>
      <c r="B1094" s="73"/>
      <c r="C1094" s="70" t="s">
        <v>163</v>
      </c>
    </row>
    <row r="1095" spans="1:4">
      <c r="A1095" s="72" t="s">
        <v>1158</v>
      </c>
      <c r="B1095" s="73">
        <v>194</v>
      </c>
      <c r="C1095" s="70" t="s">
        <v>163</v>
      </c>
    </row>
    <row r="1096" spans="1:4">
      <c r="A1096" s="72" t="s">
        <v>435</v>
      </c>
      <c r="B1096" s="73">
        <v>87</v>
      </c>
      <c r="C1096" s="70" t="s">
        <v>163</v>
      </c>
    </row>
    <row r="1097" spans="1:4">
      <c r="A1097" s="72" t="s">
        <v>1159</v>
      </c>
      <c r="B1097" s="73"/>
      <c r="C1097" s="70" t="s">
        <v>163</v>
      </c>
      <c r="D1097">
        <f>SUM(B1098:B1098)/2</f>
        <v>80</v>
      </c>
    </row>
    <row r="1098" spans="1:4">
      <c r="A1098" s="74" t="s">
        <v>1160</v>
      </c>
      <c r="B1098" s="75">
        <v>160</v>
      </c>
      <c r="C1098" s="70" t="s">
        <v>163</v>
      </c>
    </row>
    <row r="1099" spans="1:4">
      <c r="A1099" s="72" t="s">
        <v>435</v>
      </c>
      <c r="B1099" s="73">
        <v>89</v>
      </c>
      <c r="C1099" s="70" t="s">
        <v>163</v>
      </c>
    </row>
    <row r="1100" spans="1:4">
      <c r="A1100" s="72" t="s">
        <v>325</v>
      </c>
      <c r="B1100" s="73"/>
      <c r="C1100" s="70" t="s">
        <v>163</v>
      </c>
      <c r="D1100">
        <f>SUM(B1101:B1102)/2</f>
        <v>273.5</v>
      </c>
    </row>
    <row r="1101" spans="1:4">
      <c r="A1101" s="72" t="s">
        <v>1161</v>
      </c>
      <c r="B1101" s="73">
        <v>231</v>
      </c>
      <c r="C1101" s="70" t="s">
        <v>163</v>
      </c>
    </row>
    <row r="1102" spans="1:4">
      <c r="A1102" s="72" t="s">
        <v>1162</v>
      </c>
      <c r="B1102" s="73">
        <v>316</v>
      </c>
      <c r="C1102" s="70" t="s">
        <v>163</v>
      </c>
    </row>
    <row r="1103" spans="1:4">
      <c r="A1103" s="72" t="s">
        <v>435</v>
      </c>
      <c r="B1103" s="73">
        <v>141</v>
      </c>
      <c r="C1103" s="70" t="s">
        <v>163</v>
      </c>
    </row>
    <row r="1104" spans="1:4">
      <c r="A1104" s="72" t="s">
        <v>326</v>
      </c>
      <c r="B1104" s="73"/>
      <c r="C1104" s="70" t="s">
        <v>163</v>
      </c>
      <c r="D1104">
        <f>SUM(B1105:B1106)/2</f>
        <v>175</v>
      </c>
    </row>
    <row r="1105" spans="1:4">
      <c r="A1105" s="72" t="s">
        <v>1163</v>
      </c>
      <c r="B1105" s="73">
        <v>177</v>
      </c>
      <c r="C1105" s="70" t="s">
        <v>163</v>
      </c>
    </row>
    <row r="1106" spans="1:4">
      <c r="A1106" s="72" t="s">
        <v>1164</v>
      </c>
      <c r="B1106" s="73">
        <v>173</v>
      </c>
      <c r="C1106" s="70" t="s">
        <v>163</v>
      </c>
    </row>
    <row r="1107" spans="1:4">
      <c r="A1107" s="72" t="s">
        <v>435</v>
      </c>
      <c r="B1107" s="73">
        <v>46</v>
      </c>
      <c r="C1107" s="70" t="s">
        <v>163</v>
      </c>
    </row>
    <row r="1108" spans="1:4">
      <c r="A1108" s="72" t="s">
        <v>1165</v>
      </c>
      <c r="B1108" s="73"/>
      <c r="C1108" s="70" t="s">
        <v>163</v>
      </c>
    </row>
    <row r="1109" spans="1:4">
      <c r="A1109" s="72" t="s">
        <v>1166</v>
      </c>
      <c r="B1109" s="73">
        <v>151</v>
      </c>
      <c r="C1109" s="70" t="s">
        <v>163</v>
      </c>
    </row>
    <row r="1110" spans="1:4">
      <c r="A1110" s="72" t="s">
        <v>435</v>
      </c>
      <c r="B1110" s="73">
        <v>151</v>
      </c>
      <c r="C1110" s="70" t="s">
        <v>163</v>
      </c>
    </row>
    <row r="1111" spans="1:4">
      <c r="A1111" s="72" t="s">
        <v>1167</v>
      </c>
      <c r="B1111" s="73"/>
      <c r="C1111" s="70" t="s">
        <v>163</v>
      </c>
    </row>
    <row r="1112" spans="1:4">
      <c r="A1112" s="72" t="s">
        <v>1168</v>
      </c>
      <c r="B1112" s="73">
        <v>148</v>
      </c>
      <c r="C1112" s="70" t="s">
        <v>163</v>
      </c>
    </row>
    <row r="1113" spans="1:4">
      <c r="A1113" s="72" t="s">
        <v>435</v>
      </c>
      <c r="B1113" s="73">
        <v>148</v>
      </c>
      <c r="C1113" s="70" t="s">
        <v>163</v>
      </c>
    </row>
    <row r="1114" spans="1:4">
      <c r="A1114" s="72" t="s">
        <v>327</v>
      </c>
      <c r="B1114" s="73"/>
      <c r="C1114" s="70" t="s">
        <v>163</v>
      </c>
    </row>
    <row r="1115" spans="1:4">
      <c r="A1115" s="72" t="s">
        <v>1169</v>
      </c>
      <c r="B1115" s="73">
        <v>183</v>
      </c>
      <c r="C1115" s="70" t="s">
        <v>163</v>
      </c>
    </row>
    <row r="1116" spans="1:4">
      <c r="A1116" s="72" t="s">
        <v>435</v>
      </c>
      <c r="B1116" s="73">
        <v>135</v>
      </c>
      <c r="C1116" s="70" t="s">
        <v>163</v>
      </c>
    </row>
    <row r="1117" spans="1:4">
      <c r="A1117" s="72" t="s">
        <v>1170</v>
      </c>
      <c r="B1117" s="73"/>
      <c r="C1117" s="70" t="s">
        <v>163</v>
      </c>
    </row>
    <row r="1118" spans="1:4">
      <c r="A1118" s="72" t="s">
        <v>1171</v>
      </c>
      <c r="B1118" s="73">
        <v>194</v>
      </c>
      <c r="C1118" s="70" t="s">
        <v>163</v>
      </c>
    </row>
    <row r="1119" spans="1:4">
      <c r="A1119" s="72" t="s">
        <v>435</v>
      </c>
      <c r="B1119" s="73">
        <v>194</v>
      </c>
      <c r="C1119" s="70" t="s">
        <v>163</v>
      </c>
    </row>
    <row r="1120" spans="1:4">
      <c r="A1120" s="72" t="s">
        <v>1172</v>
      </c>
      <c r="B1120" s="73"/>
      <c r="C1120" s="70" t="s">
        <v>163</v>
      </c>
      <c r="D1120">
        <f>SUM(B1121:B1125)/5</f>
        <v>211.8</v>
      </c>
    </row>
    <row r="1121" spans="1:4">
      <c r="A1121" s="72" t="s">
        <v>1173</v>
      </c>
      <c r="B1121" s="78">
        <v>208</v>
      </c>
      <c r="C1121" s="70" t="s">
        <v>163</v>
      </c>
    </row>
    <row r="1122" spans="1:4">
      <c r="A1122" s="72" t="s">
        <v>1174</v>
      </c>
      <c r="B1122" s="78">
        <v>206</v>
      </c>
      <c r="C1122" s="70" t="s">
        <v>163</v>
      </c>
    </row>
    <row r="1123" spans="1:4">
      <c r="A1123" s="72" t="s">
        <v>1175</v>
      </c>
      <c r="B1123" s="78">
        <v>332</v>
      </c>
      <c r="C1123" s="70" t="s">
        <v>163</v>
      </c>
    </row>
    <row r="1124" spans="1:4">
      <c r="A1124" s="72" t="s">
        <v>1176</v>
      </c>
      <c r="B1124" s="78">
        <v>134</v>
      </c>
      <c r="C1124" s="70" t="s">
        <v>163</v>
      </c>
    </row>
    <row r="1125" spans="1:4">
      <c r="A1125" s="72" t="s">
        <v>1177</v>
      </c>
      <c r="B1125" s="78">
        <v>179</v>
      </c>
      <c r="C1125" s="70" t="s">
        <v>163</v>
      </c>
    </row>
    <row r="1126" spans="1:4">
      <c r="A1126" s="72" t="s">
        <v>435</v>
      </c>
      <c r="B1126" s="78">
        <v>134</v>
      </c>
      <c r="C1126" s="70" t="s">
        <v>163</v>
      </c>
    </row>
    <row r="1127" spans="1:4">
      <c r="A1127" s="72" t="s">
        <v>330</v>
      </c>
      <c r="B1127" s="73"/>
      <c r="C1127" s="70" t="s">
        <v>163</v>
      </c>
    </row>
    <row r="1128" spans="1:4">
      <c r="A1128" s="72" t="s">
        <v>1178</v>
      </c>
      <c r="B1128" s="73">
        <v>327</v>
      </c>
      <c r="C1128" s="70" t="s">
        <v>163</v>
      </c>
    </row>
    <row r="1129" spans="1:4">
      <c r="A1129" s="72" t="s">
        <v>435</v>
      </c>
      <c r="B1129" s="73">
        <v>327</v>
      </c>
      <c r="C1129" s="70" t="s">
        <v>163</v>
      </c>
    </row>
    <row r="1130" spans="1:4">
      <c r="A1130" s="72" t="s">
        <v>331</v>
      </c>
      <c r="B1130" s="73"/>
      <c r="C1130" s="70" t="s">
        <v>163</v>
      </c>
      <c r="D1130">
        <f>SUM(B1131:B1133)/3</f>
        <v>126.66666666666667</v>
      </c>
    </row>
    <row r="1131" spans="1:4">
      <c r="A1131" s="72" t="s">
        <v>1179</v>
      </c>
      <c r="B1131" s="73">
        <v>120</v>
      </c>
      <c r="C1131" s="70" t="s">
        <v>163</v>
      </c>
    </row>
    <row r="1132" spans="1:4">
      <c r="A1132" s="72" t="s">
        <v>1180</v>
      </c>
      <c r="B1132" s="73">
        <v>140</v>
      </c>
      <c r="C1132" s="70" t="s">
        <v>163</v>
      </c>
    </row>
    <row r="1133" spans="1:4">
      <c r="A1133" s="72" t="s">
        <v>1181</v>
      </c>
      <c r="B1133" s="73">
        <v>120</v>
      </c>
      <c r="C1133" s="70" t="s">
        <v>163</v>
      </c>
    </row>
    <row r="1134" spans="1:4">
      <c r="A1134" s="72" t="s">
        <v>435</v>
      </c>
      <c r="B1134" s="73">
        <v>120</v>
      </c>
      <c r="C1134" s="70" t="s">
        <v>163</v>
      </c>
    </row>
    <row r="1135" spans="1:4">
      <c r="A1135" s="72" t="s">
        <v>332</v>
      </c>
      <c r="B1135" s="73"/>
      <c r="C1135" s="70" t="s">
        <v>163</v>
      </c>
      <c r="D1135">
        <f>SUM(B1136:B1137)/2</f>
        <v>245.5</v>
      </c>
    </row>
    <row r="1136" spans="1:4">
      <c r="A1136" s="72" t="s">
        <v>1182</v>
      </c>
      <c r="B1136" s="73">
        <v>166</v>
      </c>
      <c r="C1136" s="70" t="s">
        <v>163</v>
      </c>
    </row>
    <row r="1137" spans="1:4">
      <c r="A1137" s="72" t="s">
        <v>1183</v>
      </c>
      <c r="B1137" s="73">
        <v>325</v>
      </c>
      <c r="C1137" s="70" t="s">
        <v>163</v>
      </c>
    </row>
    <row r="1138" spans="1:4">
      <c r="A1138" s="72" t="s">
        <v>435</v>
      </c>
      <c r="B1138" s="73">
        <v>121</v>
      </c>
      <c r="C1138" s="70" t="s">
        <v>163</v>
      </c>
    </row>
    <row r="1139" spans="1:4">
      <c r="A1139" s="72" t="s">
        <v>333</v>
      </c>
      <c r="B1139" s="73"/>
      <c r="C1139" s="70" t="s">
        <v>163</v>
      </c>
      <c r="D1139">
        <f>SUM(B1140:B1141)/2</f>
        <v>218</v>
      </c>
    </row>
    <row r="1140" spans="1:4">
      <c r="A1140" s="72" t="s">
        <v>1184</v>
      </c>
      <c r="B1140" s="73">
        <v>208</v>
      </c>
      <c r="C1140" s="70" t="s">
        <v>163</v>
      </c>
    </row>
    <row r="1141" spans="1:4">
      <c r="A1141" s="72" t="s">
        <v>1185</v>
      </c>
      <c r="B1141" s="73">
        <v>228</v>
      </c>
      <c r="C1141" s="70" t="s">
        <v>163</v>
      </c>
    </row>
    <row r="1142" spans="1:4">
      <c r="A1142" s="72" t="s">
        <v>435</v>
      </c>
      <c r="B1142" s="73">
        <v>139</v>
      </c>
      <c r="C1142" s="70" t="s">
        <v>163</v>
      </c>
    </row>
    <row r="1143" spans="1:4">
      <c r="A1143" s="72" t="s">
        <v>334</v>
      </c>
      <c r="B1143" s="73">
        <v>234</v>
      </c>
      <c r="C1143" s="70" t="s">
        <v>163</v>
      </c>
    </row>
    <row r="1144" spans="1:4">
      <c r="A1144" s="72" t="s">
        <v>335</v>
      </c>
      <c r="B1144" s="73"/>
      <c r="C1144" s="70" t="s">
        <v>163</v>
      </c>
      <c r="D1144">
        <f>SUM(B1145:B1150)/6</f>
        <v>116.83333333333333</v>
      </c>
    </row>
    <row r="1145" spans="1:4">
      <c r="A1145" s="72" t="s">
        <v>1186</v>
      </c>
      <c r="B1145" s="73">
        <v>120</v>
      </c>
      <c r="C1145" s="70" t="s">
        <v>163</v>
      </c>
    </row>
    <row r="1146" spans="1:4">
      <c r="A1146" s="72" t="s">
        <v>1187</v>
      </c>
      <c r="B1146" s="73">
        <v>94</v>
      </c>
      <c r="C1146" s="70" t="s">
        <v>163</v>
      </c>
    </row>
    <row r="1147" spans="1:4">
      <c r="A1147" s="72" t="s">
        <v>1188</v>
      </c>
      <c r="B1147" s="73">
        <v>127</v>
      </c>
      <c r="C1147" s="70" t="s">
        <v>163</v>
      </c>
    </row>
    <row r="1148" spans="1:4">
      <c r="A1148" s="72" t="s">
        <v>1189</v>
      </c>
      <c r="B1148" s="73">
        <v>156</v>
      </c>
      <c r="C1148" s="70" t="s">
        <v>163</v>
      </c>
    </row>
    <row r="1149" spans="1:4">
      <c r="A1149" s="72" t="s">
        <v>1190</v>
      </c>
      <c r="B1149" s="73">
        <v>116</v>
      </c>
      <c r="C1149" s="70" t="s">
        <v>163</v>
      </c>
    </row>
    <row r="1150" spans="1:4">
      <c r="A1150" s="72" t="s">
        <v>1191</v>
      </c>
      <c r="B1150" s="73">
        <v>88</v>
      </c>
      <c r="C1150" s="70" t="s">
        <v>163</v>
      </c>
    </row>
    <row r="1151" spans="1:4">
      <c r="A1151" s="72" t="s">
        <v>435</v>
      </c>
      <c r="B1151" s="73">
        <v>70</v>
      </c>
      <c r="C1151" s="70" t="s">
        <v>163</v>
      </c>
    </row>
    <row r="1152" spans="1:4">
      <c r="A1152" s="72" t="s">
        <v>336</v>
      </c>
      <c r="B1152" s="73"/>
      <c r="C1152" s="70" t="s">
        <v>163</v>
      </c>
    </row>
    <row r="1153" spans="1:4">
      <c r="A1153" s="72" t="s">
        <v>1192</v>
      </c>
      <c r="B1153" s="73">
        <v>245</v>
      </c>
      <c r="C1153" s="70" t="s">
        <v>163</v>
      </c>
    </row>
    <row r="1154" spans="1:4">
      <c r="A1154" s="72" t="s">
        <v>435</v>
      </c>
      <c r="B1154" s="73">
        <v>187</v>
      </c>
      <c r="C1154" s="70" t="s">
        <v>163</v>
      </c>
    </row>
    <row r="1155" spans="1:4">
      <c r="A1155" s="72" t="s">
        <v>337</v>
      </c>
      <c r="B1155" s="78"/>
      <c r="C1155" s="70" t="s">
        <v>163</v>
      </c>
    </row>
    <row r="1156" spans="1:4">
      <c r="A1156" s="72" t="s">
        <v>1193</v>
      </c>
      <c r="B1156" s="73">
        <v>168</v>
      </c>
      <c r="C1156" s="70" t="s">
        <v>163</v>
      </c>
    </row>
    <row r="1157" spans="1:4">
      <c r="A1157" s="72" t="s">
        <v>435</v>
      </c>
      <c r="B1157" s="73">
        <v>168</v>
      </c>
      <c r="C1157" s="70" t="s">
        <v>163</v>
      </c>
    </row>
    <row r="1158" spans="1:4">
      <c r="A1158" s="72" t="s">
        <v>338</v>
      </c>
      <c r="B1158" s="73"/>
      <c r="C1158" s="70" t="s">
        <v>163</v>
      </c>
    </row>
    <row r="1159" spans="1:4">
      <c r="A1159" s="72" t="s">
        <v>1194</v>
      </c>
      <c r="B1159" s="73">
        <v>188</v>
      </c>
      <c r="C1159" s="70" t="s">
        <v>163</v>
      </c>
    </row>
    <row r="1160" spans="1:4">
      <c r="A1160" s="72" t="s">
        <v>435</v>
      </c>
      <c r="B1160" s="73">
        <v>171</v>
      </c>
      <c r="C1160" s="70" t="s">
        <v>163</v>
      </c>
    </row>
    <row r="1161" spans="1:4">
      <c r="A1161" s="72" t="s">
        <v>339</v>
      </c>
      <c r="B1161" s="73"/>
      <c r="C1161" s="70" t="s">
        <v>163</v>
      </c>
      <c r="D1161">
        <f>SUM(B1162:B1163)/2</f>
        <v>190</v>
      </c>
    </row>
    <row r="1162" spans="1:4">
      <c r="A1162" s="72" t="s">
        <v>1195</v>
      </c>
      <c r="B1162" s="73">
        <v>164</v>
      </c>
      <c r="C1162" s="70" t="s">
        <v>163</v>
      </c>
    </row>
    <row r="1163" spans="1:4">
      <c r="A1163" s="72" t="s">
        <v>1196</v>
      </c>
      <c r="B1163" s="73">
        <v>216</v>
      </c>
      <c r="C1163" s="70" t="s">
        <v>163</v>
      </c>
    </row>
    <row r="1164" spans="1:4">
      <c r="A1164" s="72" t="s">
        <v>435</v>
      </c>
      <c r="B1164" s="73">
        <v>102</v>
      </c>
      <c r="C1164" s="70" t="s">
        <v>163</v>
      </c>
    </row>
    <row r="1165" spans="1:4">
      <c r="A1165" s="72" t="s">
        <v>340</v>
      </c>
      <c r="B1165" s="73"/>
      <c r="C1165" s="70" t="s">
        <v>163</v>
      </c>
      <c r="D1165">
        <f>SUM(B1167:B1171)/5</f>
        <v>129</v>
      </c>
    </row>
    <row r="1166" spans="1:4">
      <c r="A1166" s="72" t="s">
        <v>1197</v>
      </c>
      <c r="B1166" s="73"/>
      <c r="C1166" s="70" t="s">
        <v>163</v>
      </c>
    </row>
    <row r="1167" spans="1:4">
      <c r="A1167" s="72" t="s">
        <v>1198</v>
      </c>
      <c r="B1167" s="73">
        <v>102</v>
      </c>
      <c r="C1167" s="70" t="s">
        <v>163</v>
      </c>
    </row>
    <row r="1168" spans="1:4">
      <c r="A1168" s="72" t="s">
        <v>1064</v>
      </c>
      <c r="B1168" s="73">
        <v>127</v>
      </c>
      <c r="C1168" s="70" t="s">
        <v>163</v>
      </c>
    </row>
    <row r="1169" spans="1:3">
      <c r="A1169" s="72" t="s">
        <v>1199</v>
      </c>
      <c r="B1169" s="73">
        <v>155</v>
      </c>
      <c r="C1169" s="70" t="s">
        <v>163</v>
      </c>
    </row>
    <row r="1170" spans="1:3">
      <c r="A1170" s="72" t="s">
        <v>1200</v>
      </c>
      <c r="B1170" s="73">
        <v>195</v>
      </c>
      <c r="C1170" s="70" t="s">
        <v>163</v>
      </c>
    </row>
    <row r="1171" spans="1:3">
      <c r="A1171" s="72" t="s">
        <v>1201</v>
      </c>
      <c r="B1171" s="73">
        <v>66</v>
      </c>
      <c r="C1171" s="70" t="s">
        <v>163</v>
      </c>
    </row>
    <row r="1172" spans="1:3">
      <c r="A1172" s="72" t="s">
        <v>435</v>
      </c>
      <c r="B1172" s="73">
        <v>76</v>
      </c>
      <c r="C1172" s="70" t="s">
        <v>163</v>
      </c>
    </row>
    <row r="1173" spans="1:3">
      <c r="A1173" s="72" t="s">
        <v>341</v>
      </c>
      <c r="B1173" s="73"/>
      <c r="C1173" s="70" t="s">
        <v>163</v>
      </c>
    </row>
    <row r="1174" spans="1:3">
      <c r="A1174" s="72" t="s">
        <v>1202</v>
      </c>
      <c r="B1174" s="73">
        <v>208</v>
      </c>
      <c r="C1174" s="70" t="s">
        <v>163</v>
      </c>
    </row>
    <row r="1175" spans="1:3">
      <c r="A1175" s="72" t="s">
        <v>435</v>
      </c>
      <c r="B1175" s="73">
        <v>90</v>
      </c>
      <c r="C1175" s="70" t="s">
        <v>163</v>
      </c>
    </row>
    <row r="1176" spans="1:3">
      <c r="A1176" s="72" t="s">
        <v>342</v>
      </c>
      <c r="B1176" s="73">
        <v>255</v>
      </c>
      <c r="C1176" s="70" t="s">
        <v>163</v>
      </c>
    </row>
    <row r="1177" spans="1:3">
      <c r="A1177" s="72" t="s">
        <v>343</v>
      </c>
      <c r="B1177" s="73"/>
      <c r="C1177" s="70" t="s">
        <v>163</v>
      </c>
    </row>
    <row r="1178" spans="1:3">
      <c r="A1178" s="72" t="s">
        <v>1203</v>
      </c>
      <c r="B1178" s="73">
        <v>188</v>
      </c>
      <c r="C1178" s="70" t="s">
        <v>163</v>
      </c>
    </row>
    <row r="1179" spans="1:3">
      <c r="A1179" s="72" t="s">
        <v>435</v>
      </c>
      <c r="B1179" s="73">
        <v>71</v>
      </c>
      <c r="C1179" s="70" t="s">
        <v>163</v>
      </c>
    </row>
    <row r="1180" spans="1:3">
      <c r="A1180" s="72" t="s">
        <v>344</v>
      </c>
      <c r="B1180" s="73"/>
      <c r="C1180" s="70" t="s">
        <v>163</v>
      </c>
    </row>
    <row r="1181" spans="1:3">
      <c r="A1181" s="72" t="s">
        <v>1204</v>
      </c>
      <c r="B1181" s="73">
        <v>184</v>
      </c>
      <c r="C1181" s="70" t="s">
        <v>163</v>
      </c>
    </row>
    <row r="1182" spans="1:3">
      <c r="A1182" s="72" t="s">
        <v>435</v>
      </c>
      <c r="B1182" s="73">
        <v>81</v>
      </c>
      <c r="C1182" s="70" t="s">
        <v>163</v>
      </c>
    </row>
    <row r="1183" spans="1:3">
      <c r="A1183" s="72" t="s">
        <v>345</v>
      </c>
      <c r="B1183" s="73"/>
      <c r="C1183" s="70" t="s">
        <v>163</v>
      </c>
    </row>
    <row r="1184" spans="1:3">
      <c r="A1184" s="72" t="s">
        <v>1205</v>
      </c>
      <c r="B1184" s="73">
        <v>234</v>
      </c>
      <c r="C1184" s="70" t="s">
        <v>163</v>
      </c>
    </row>
    <row r="1185" spans="1:4">
      <c r="A1185" s="72" t="s">
        <v>435</v>
      </c>
      <c r="B1185" s="73">
        <v>76</v>
      </c>
      <c r="C1185" s="70" t="s">
        <v>163</v>
      </c>
    </row>
    <row r="1186" spans="1:4">
      <c r="A1186" s="72" t="s">
        <v>346</v>
      </c>
      <c r="B1186" s="73">
        <v>173</v>
      </c>
      <c r="C1186" s="70" t="s">
        <v>163</v>
      </c>
    </row>
    <row r="1187" spans="1:4">
      <c r="A1187" s="72" t="s">
        <v>347</v>
      </c>
      <c r="B1187" s="73"/>
      <c r="C1187" s="70" t="s">
        <v>163</v>
      </c>
    </row>
    <row r="1188" spans="1:4">
      <c r="A1188" s="72" t="s">
        <v>1206</v>
      </c>
      <c r="B1188" s="73">
        <v>166</v>
      </c>
      <c r="C1188" s="70" t="s">
        <v>163</v>
      </c>
    </row>
    <row r="1189" spans="1:4">
      <c r="A1189" s="72" t="s">
        <v>435</v>
      </c>
      <c r="B1189" s="73">
        <v>166</v>
      </c>
      <c r="C1189" s="70" t="s">
        <v>163</v>
      </c>
    </row>
    <row r="1190" spans="1:4">
      <c r="A1190" s="72" t="s">
        <v>348</v>
      </c>
      <c r="B1190" s="73"/>
      <c r="C1190" s="70" t="s">
        <v>163</v>
      </c>
      <c r="D1190">
        <f>SUM(B1192:B1196)/5</f>
        <v>181.4</v>
      </c>
    </row>
    <row r="1191" spans="1:4">
      <c r="A1191" s="74" t="s">
        <v>1207</v>
      </c>
      <c r="B1191" s="73"/>
      <c r="C1191" s="70" t="s">
        <v>163</v>
      </c>
    </row>
    <row r="1192" spans="1:4">
      <c r="A1192" s="74" t="s">
        <v>870</v>
      </c>
      <c r="B1192" s="75">
        <v>220</v>
      </c>
      <c r="C1192" s="70" t="s">
        <v>163</v>
      </c>
    </row>
    <row r="1193" spans="1:4">
      <c r="A1193" s="74" t="s">
        <v>869</v>
      </c>
      <c r="B1193" s="75">
        <v>240</v>
      </c>
      <c r="C1193" s="70" t="s">
        <v>163</v>
      </c>
    </row>
    <row r="1194" spans="1:4">
      <c r="A1194" s="72" t="s">
        <v>1208</v>
      </c>
      <c r="B1194" s="73">
        <v>146</v>
      </c>
      <c r="C1194" s="70" t="s">
        <v>163</v>
      </c>
    </row>
    <row r="1195" spans="1:4">
      <c r="A1195" s="72" t="s">
        <v>1209</v>
      </c>
      <c r="B1195" s="73">
        <v>134</v>
      </c>
      <c r="C1195" s="70" t="s">
        <v>163</v>
      </c>
    </row>
    <row r="1196" spans="1:4">
      <c r="A1196" s="72" t="s">
        <v>1210</v>
      </c>
      <c r="B1196" s="73">
        <v>167</v>
      </c>
      <c r="C1196" s="70" t="s">
        <v>163</v>
      </c>
    </row>
    <row r="1197" spans="1:4">
      <c r="A1197" s="74" t="s">
        <v>435</v>
      </c>
      <c r="B1197" s="75">
        <v>80</v>
      </c>
      <c r="C1197" s="70" t="s">
        <v>163</v>
      </c>
    </row>
    <row r="1198" spans="1:4">
      <c r="A1198" s="72" t="s">
        <v>349</v>
      </c>
      <c r="B1198" s="73">
        <v>111</v>
      </c>
      <c r="C1198" s="70" t="s">
        <v>163</v>
      </c>
    </row>
    <row r="1199" spans="1:4">
      <c r="A1199" s="72" t="s">
        <v>350</v>
      </c>
      <c r="B1199" s="73"/>
      <c r="C1199" s="70" t="s">
        <v>163</v>
      </c>
    </row>
    <row r="1200" spans="1:4">
      <c r="A1200" s="72" t="s">
        <v>1211</v>
      </c>
      <c r="B1200" s="73">
        <v>151</v>
      </c>
      <c r="C1200" s="70" t="s">
        <v>163</v>
      </c>
    </row>
    <row r="1201" spans="1:3">
      <c r="A1201" s="74" t="s">
        <v>435</v>
      </c>
      <c r="B1201" s="75">
        <v>90</v>
      </c>
      <c r="C1201" s="70" t="s">
        <v>163</v>
      </c>
    </row>
    <row r="1202" spans="1:3">
      <c r="A1202" s="72" t="s">
        <v>351</v>
      </c>
      <c r="B1202" s="73"/>
      <c r="C1202" s="70" t="s">
        <v>163</v>
      </c>
    </row>
    <row r="1203" spans="1:3">
      <c r="A1203" s="72" t="s">
        <v>1212</v>
      </c>
      <c r="B1203" s="73">
        <v>115</v>
      </c>
      <c r="C1203" s="70" t="s">
        <v>163</v>
      </c>
    </row>
    <row r="1204" spans="1:3">
      <c r="A1204" s="72" t="s">
        <v>435</v>
      </c>
      <c r="B1204" s="73">
        <v>54</v>
      </c>
      <c r="C1204" s="70" t="s">
        <v>163</v>
      </c>
    </row>
    <row r="1205" spans="1:3">
      <c r="A1205" s="72" t="s">
        <v>352</v>
      </c>
      <c r="B1205" s="73"/>
      <c r="C1205" s="70" t="s">
        <v>163</v>
      </c>
    </row>
    <row r="1206" spans="1:3">
      <c r="A1206" s="72" t="s">
        <v>1213</v>
      </c>
      <c r="B1206" s="73">
        <v>153</v>
      </c>
      <c r="C1206" s="70" t="s">
        <v>163</v>
      </c>
    </row>
    <row r="1207" spans="1:3">
      <c r="A1207" s="72" t="s">
        <v>435</v>
      </c>
      <c r="B1207" s="73">
        <v>47</v>
      </c>
      <c r="C1207" s="70" t="s">
        <v>163</v>
      </c>
    </row>
    <row r="1208" spans="1:3">
      <c r="A1208" s="72" t="s">
        <v>353</v>
      </c>
      <c r="B1208" s="73"/>
      <c r="C1208" s="70" t="s">
        <v>163</v>
      </c>
    </row>
    <row r="1209" spans="1:3">
      <c r="A1209" s="72" t="s">
        <v>1214</v>
      </c>
      <c r="B1209" s="73">
        <v>207</v>
      </c>
      <c r="C1209" s="70" t="s">
        <v>163</v>
      </c>
    </row>
    <row r="1210" spans="1:3">
      <c r="A1210" s="72" t="s">
        <v>435</v>
      </c>
      <c r="B1210" s="73">
        <v>96</v>
      </c>
      <c r="C1210" s="70" t="s">
        <v>163</v>
      </c>
    </row>
    <row r="1211" spans="1:3">
      <c r="A1211" s="72" t="s">
        <v>354</v>
      </c>
      <c r="B1211" s="73"/>
      <c r="C1211" s="70" t="s">
        <v>163</v>
      </c>
    </row>
    <row r="1212" spans="1:3">
      <c r="A1212" s="72" t="s">
        <v>1215</v>
      </c>
      <c r="B1212" s="73"/>
      <c r="C1212" s="70" t="s">
        <v>163</v>
      </c>
    </row>
    <row r="1213" spans="1:3">
      <c r="A1213" s="72" t="s">
        <v>820</v>
      </c>
      <c r="B1213" s="73">
        <v>108</v>
      </c>
      <c r="C1213" s="70" t="s">
        <v>163</v>
      </c>
    </row>
    <row r="1214" spans="1:3">
      <c r="A1214" s="72" t="s">
        <v>853</v>
      </c>
      <c r="B1214" s="73">
        <v>118</v>
      </c>
      <c r="C1214" s="70" t="s">
        <v>163</v>
      </c>
    </row>
    <row r="1215" spans="1:3">
      <c r="A1215" s="72" t="s">
        <v>435</v>
      </c>
      <c r="B1215" s="73">
        <v>65</v>
      </c>
      <c r="C1215" s="70" t="s">
        <v>163</v>
      </c>
    </row>
    <row r="1216" spans="1:3">
      <c r="A1216" s="72" t="s">
        <v>355</v>
      </c>
      <c r="B1216" s="73">
        <v>143</v>
      </c>
      <c r="C1216" s="70" t="s">
        <v>163</v>
      </c>
    </row>
    <row r="1217" spans="1:4">
      <c r="A1217" s="72" t="s">
        <v>1216</v>
      </c>
      <c r="B1217" s="73"/>
      <c r="C1217" s="70" t="s">
        <v>163</v>
      </c>
    </row>
    <row r="1218" spans="1:4">
      <c r="A1218" s="72" t="s">
        <v>1217</v>
      </c>
      <c r="B1218" s="73">
        <v>104</v>
      </c>
      <c r="C1218" s="70" t="s">
        <v>163</v>
      </c>
    </row>
    <row r="1219" spans="1:4">
      <c r="A1219" s="72" t="s">
        <v>1218</v>
      </c>
      <c r="B1219" s="73">
        <v>60</v>
      </c>
      <c r="C1219" s="70" t="s">
        <v>163</v>
      </c>
    </row>
    <row r="1220" spans="1:4">
      <c r="A1220" s="72" t="s">
        <v>1219</v>
      </c>
      <c r="B1220" s="73">
        <v>60</v>
      </c>
      <c r="C1220" s="70" t="s">
        <v>163</v>
      </c>
    </row>
    <row r="1221" spans="1:4">
      <c r="A1221" s="72" t="s">
        <v>435</v>
      </c>
      <c r="B1221" s="73">
        <v>60</v>
      </c>
      <c r="C1221" s="70" t="s">
        <v>163</v>
      </c>
    </row>
    <row r="1222" spans="1:4">
      <c r="A1222" s="72" t="s">
        <v>356</v>
      </c>
      <c r="B1222" s="73"/>
      <c r="C1222" s="70" t="s">
        <v>163</v>
      </c>
    </row>
    <row r="1223" spans="1:4">
      <c r="A1223" s="76" t="s">
        <v>1220</v>
      </c>
      <c r="B1223" s="73">
        <v>146</v>
      </c>
      <c r="C1223" s="70" t="s">
        <v>163</v>
      </c>
    </row>
    <row r="1224" spans="1:4">
      <c r="A1224" s="72" t="s">
        <v>435</v>
      </c>
      <c r="B1224" s="73">
        <v>65</v>
      </c>
      <c r="C1224" s="70" t="s">
        <v>163</v>
      </c>
    </row>
    <row r="1225" spans="1:4">
      <c r="A1225" s="72" t="s">
        <v>357</v>
      </c>
      <c r="B1225" s="73"/>
      <c r="C1225" s="70" t="s">
        <v>163</v>
      </c>
      <c r="D1225">
        <f>SUM(B1226:B1231)/6</f>
        <v>57.833333333333336</v>
      </c>
    </row>
    <row r="1226" spans="1:4">
      <c r="A1226" s="72" t="s">
        <v>1221</v>
      </c>
      <c r="B1226" s="73">
        <v>118</v>
      </c>
      <c r="C1226" s="70" t="s">
        <v>163</v>
      </c>
    </row>
    <row r="1227" spans="1:4">
      <c r="A1227" s="72" t="s">
        <v>1222</v>
      </c>
      <c r="B1227" s="73">
        <v>49</v>
      </c>
      <c r="C1227" s="70" t="s">
        <v>163</v>
      </c>
    </row>
    <row r="1228" spans="1:4">
      <c r="A1228" s="72" t="s">
        <v>1223</v>
      </c>
      <c r="B1228" s="73">
        <v>40</v>
      </c>
      <c r="C1228" s="70" t="s">
        <v>163</v>
      </c>
    </row>
    <row r="1229" spans="1:4">
      <c r="A1229" s="72" t="s">
        <v>1224</v>
      </c>
      <c r="B1229" s="73">
        <v>48</v>
      </c>
      <c r="C1229" s="70" t="s">
        <v>163</v>
      </c>
    </row>
    <row r="1230" spans="1:4">
      <c r="A1230" s="72" t="s">
        <v>1225</v>
      </c>
      <c r="B1230" s="78">
        <v>49</v>
      </c>
      <c r="C1230" s="70" t="s">
        <v>163</v>
      </c>
    </row>
    <row r="1231" spans="1:4">
      <c r="A1231" s="72" t="s">
        <v>1226</v>
      </c>
      <c r="B1231" s="78">
        <v>43</v>
      </c>
      <c r="C1231" s="70" t="s">
        <v>163</v>
      </c>
    </row>
    <row r="1232" spans="1:4">
      <c r="A1232" s="72" t="s">
        <v>435</v>
      </c>
      <c r="B1232" s="73">
        <v>49</v>
      </c>
      <c r="C1232" s="70" t="s">
        <v>163</v>
      </c>
    </row>
    <row r="1233" spans="1:4">
      <c r="A1233" s="72" t="s">
        <v>358</v>
      </c>
      <c r="B1233" s="73"/>
      <c r="C1233" s="70" t="s">
        <v>163</v>
      </c>
      <c r="D1233">
        <f>SUM(B1234:B1238)/5</f>
        <v>121.4</v>
      </c>
    </row>
    <row r="1234" spans="1:4">
      <c r="A1234" s="72" t="s">
        <v>1227</v>
      </c>
      <c r="B1234" s="73">
        <v>128</v>
      </c>
      <c r="C1234" s="70" t="s">
        <v>163</v>
      </c>
    </row>
    <row r="1235" spans="1:4">
      <c r="A1235" s="72" t="s">
        <v>1228</v>
      </c>
      <c r="B1235" s="73">
        <v>128</v>
      </c>
      <c r="C1235" s="70" t="s">
        <v>163</v>
      </c>
    </row>
    <row r="1236" spans="1:4">
      <c r="A1236" s="72" t="s">
        <v>1229</v>
      </c>
      <c r="B1236" s="73">
        <v>95</v>
      </c>
      <c r="C1236" s="70" t="s">
        <v>163</v>
      </c>
    </row>
    <row r="1237" spans="1:4">
      <c r="A1237" s="72" t="s">
        <v>1230</v>
      </c>
      <c r="B1237" s="73">
        <v>128</v>
      </c>
      <c r="C1237" s="70" t="s">
        <v>163</v>
      </c>
    </row>
    <row r="1238" spans="1:4">
      <c r="A1238" s="72" t="s">
        <v>1231</v>
      </c>
      <c r="B1238" s="73">
        <v>128</v>
      </c>
      <c r="C1238" s="70" t="s">
        <v>163</v>
      </c>
    </row>
    <row r="1239" spans="1:4">
      <c r="A1239" s="72" t="s">
        <v>435</v>
      </c>
      <c r="B1239" s="73">
        <v>77</v>
      </c>
      <c r="C1239" s="70" t="s">
        <v>163</v>
      </c>
    </row>
    <row r="1240" spans="1:4">
      <c r="A1240" s="72" t="s">
        <v>1232</v>
      </c>
      <c r="B1240" s="73"/>
      <c r="C1240" s="70" t="s">
        <v>163</v>
      </c>
      <c r="D1240">
        <f>SUM(B1241:B1245)/5</f>
        <v>100.2</v>
      </c>
    </row>
    <row r="1241" spans="1:4">
      <c r="A1241" s="72" t="s">
        <v>1233</v>
      </c>
      <c r="B1241" s="73">
        <v>79</v>
      </c>
      <c r="C1241" s="70" t="s">
        <v>163</v>
      </c>
    </row>
    <row r="1242" spans="1:4">
      <c r="A1242" s="72" t="s">
        <v>1234</v>
      </c>
      <c r="B1242" s="73">
        <v>122</v>
      </c>
      <c r="C1242" s="70" t="s">
        <v>163</v>
      </c>
    </row>
    <row r="1243" spans="1:4">
      <c r="A1243" s="76" t="s">
        <v>1235</v>
      </c>
      <c r="B1243" s="73">
        <v>127</v>
      </c>
      <c r="C1243" s="70" t="s">
        <v>163</v>
      </c>
    </row>
    <row r="1244" spans="1:4">
      <c r="A1244" s="72" t="s">
        <v>1236</v>
      </c>
      <c r="B1244" s="73">
        <v>65</v>
      </c>
      <c r="C1244" s="70" t="s">
        <v>163</v>
      </c>
    </row>
    <row r="1245" spans="1:4">
      <c r="A1245" s="72" t="s">
        <v>1237</v>
      </c>
      <c r="B1245" s="73">
        <v>108</v>
      </c>
      <c r="C1245" s="70" t="s">
        <v>163</v>
      </c>
    </row>
    <row r="1246" spans="1:4">
      <c r="A1246" s="72" t="s">
        <v>466</v>
      </c>
      <c r="B1246" s="73">
        <v>70</v>
      </c>
      <c r="C1246" s="70" t="s">
        <v>163</v>
      </c>
    </row>
    <row r="1247" spans="1:4">
      <c r="A1247" s="72" t="s">
        <v>1238</v>
      </c>
      <c r="B1247" s="73">
        <v>124</v>
      </c>
      <c r="C1247" s="70" t="s">
        <v>163</v>
      </c>
    </row>
    <row r="1248" spans="1:4">
      <c r="A1248" s="72" t="s">
        <v>359</v>
      </c>
      <c r="B1248" s="73"/>
      <c r="C1248" s="70" t="s">
        <v>163</v>
      </c>
      <c r="D1248">
        <f>SUM(B1249:B1259)/11</f>
        <v>139</v>
      </c>
    </row>
    <row r="1249" spans="1:3">
      <c r="A1249" s="72" t="s">
        <v>1239</v>
      </c>
      <c r="B1249" s="73">
        <v>113</v>
      </c>
      <c r="C1249" s="70" t="s">
        <v>163</v>
      </c>
    </row>
    <row r="1250" spans="1:3">
      <c r="A1250" s="72" t="s">
        <v>1240</v>
      </c>
      <c r="B1250" s="73">
        <v>201</v>
      </c>
      <c r="C1250" s="70" t="s">
        <v>163</v>
      </c>
    </row>
    <row r="1251" spans="1:3">
      <c r="A1251" s="72" t="s">
        <v>1241</v>
      </c>
      <c r="B1251" s="73">
        <v>167</v>
      </c>
      <c r="C1251" s="70" t="s">
        <v>163</v>
      </c>
    </row>
    <row r="1252" spans="1:3">
      <c r="A1252" s="72" t="s">
        <v>1242</v>
      </c>
      <c r="B1252" s="73">
        <v>99</v>
      </c>
      <c r="C1252" s="70" t="s">
        <v>163</v>
      </c>
    </row>
    <row r="1253" spans="1:3">
      <c r="A1253" s="72" t="s">
        <v>1243</v>
      </c>
      <c r="B1253" s="73">
        <v>142</v>
      </c>
      <c r="C1253" s="70" t="s">
        <v>163</v>
      </c>
    </row>
    <row r="1254" spans="1:3">
      <c r="A1254" s="72" t="s">
        <v>1244</v>
      </c>
      <c r="B1254" s="73">
        <v>101</v>
      </c>
      <c r="C1254" s="70" t="s">
        <v>163</v>
      </c>
    </row>
    <row r="1255" spans="1:3">
      <c r="A1255" s="72" t="s">
        <v>1245</v>
      </c>
      <c r="B1255" s="73">
        <v>92</v>
      </c>
      <c r="C1255" s="70" t="s">
        <v>163</v>
      </c>
    </row>
    <row r="1256" spans="1:3">
      <c r="A1256" s="72" t="s">
        <v>1246</v>
      </c>
      <c r="B1256" s="73">
        <v>182</v>
      </c>
      <c r="C1256" s="70" t="s">
        <v>163</v>
      </c>
    </row>
    <row r="1257" spans="1:3">
      <c r="A1257" s="72" t="s">
        <v>1247</v>
      </c>
      <c r="B1257" s="73">
        <v>147</v>
      </c>
      <c r="C1257" s="70" t="s">
        <v>163</v>
      </c>
    </row>
    <row r="1258" spans="1:3">
      <c r="A1258" s="72" t="s">
        <v>1248</v>
      </c>
      <c r="B1258" s="73">
        <v>139</v>
      </c>
      <c r="C1258" s="70" t="s">
        <v>163</v>
      </c>
    </row>
    <row r="1259" spans="1:3">
      <c r="A1259" s="72" t="s">
        <v>1249</v>
      </c>
      <c r="B1259" s="73">
        <v>146</v>
      </c>
      <c r="C1259" s="70" t="s">
        <v>163</v>
      </c>
    </row>
    <row r="1260" spans="1:3">
      <c r="A1260" s="72" t="s">
        <v>435</v>
      </c>
      <c r="B1260" s="73">
        <v>92</v>
      </c>
      <c r="C1260" s="70" t="s">
        <v>163</v>
      </c>
    </row>
    <row r="1261" spans="1:3">
      <c r="A1261" s="72" t="s">
        <v>1250</v>
      </c>
      <c r="B1261" s="73">
        <v>119</v>
      </c>
      <c r="C1261" s="70" t="s">
        <v>163</v>
      </c>
    </row>
    <row r="1262" spans="1:3">
      <c r="A1262" s="89" t="s">
        <v>1251</v>
      </c>
      <c r="B1262" s="90">
        <v>200</v>
      </c>
      <c r="C1262" s="70" t="s">
        <v>163</v>
      </c>
    </row>
    <row r="1263" spans="1:3">
      <c r="A1263" s="1" t="s">
        <v>1252</v>
      </c>
      <c r="B1263" s="91"/>
      <c r="C1263" s="70"/>
    </row>
    <row r="1264" spans="1:3" s="92" customFormat="1">
      <c r="A1264" s="37" t="s">
        <v>1253</v>
      </c>
      <c r="C1264" s="64"/>
    </row>
    <row r="1265" spans="1:3" s="92" customFormat="1" ht="15" customHeight="1">
      <c r="A1265" s="37" t="s">
        <v>1254</v>
      </c>
      <c r="C1265" s="64"/>
    </row>
    <row r="1266" spans="1:3" s="92" customFormat="1">
      <c r="A1266" s="37" t="s">
        <v>1255</v>
      </c>
      <c r="C1266" s="64"/>
    </row>
    <row r="1267" spans="1:3" s="92" customFormat="1">
      <c r="A1267" s="37" t="s">
        <v>1256</v>
      </c>
      <c r="C1267" s="64"/>
    </row>
    <row r="1268" spans="1:3" s="92" customFormat="1">
      <c r="A1268" s="37" t="s">
        <v>1257</v>
      </c>
      <c r="C1268" s="64"/>
    </row>
    <row r="1269" spans="1:3" s="92" customFormat="1">
      <c r="C1269" s="64"/>
    </row>
    <row r="1270" spans="1:3" s="92" customFormat="1">
      <c r="A1270" s="93" t="s">
        <v>1258</v>
      </c>
      <c r="C1270" s="64"/>
    </row>
  </sheetData>
  <mergeCells count="1">
    <mergeCell ref="A9:B9"/>
  </mergeCells>
  <phoneticPr fontId="13" type="noConversion"/>
  <hyperlinks>
    <hyperlink ref="A2" location="亞太地區" display="亞太地區"/>
    <hyperlink ref="A3" location="歐洲地區" display="歐洲地區"/>
    <hyperlink ref="A4" location="北美洲地區" display="北美洲地區"/>
    <hyperlink ref="A5" location="中美州地區" display="中美州地區"/>
    <hyperlink ref="A6" location="南美洲地區" display="南美洲地區"/>
    <hyperlink ref="A7" location="非洲地區" display="非洲地區"/>
    <hyperlink ref="A8" location="中國大陸!A1" display="中國大陸"/>
    <hyperlink ref="C13" location="地區索引表" display="回索引表"/>
    <hyperlink ref="C14" location="地區索引表" display="回索引表"/>
    <hyperlink ref="C115" location="地區索引表" display="回索引表"/>
    <hyperlink ref="C289" location="地區索引表" display="回索引表"/>
    <hyperlink ref="C451" location="地區索引表" display="回索引表"/>
    <hyperlink ref="C709" location="地區索引表" display="回索引表"/>
    <hyperlink ref="C710" location="地區索引表" display="回索引表"/>
    <hyperlink ref="C711" location="地區索引表" display="回索引表"/>
    <hyperlink ref="C712" location="地區索引表" display="回索引表"/>
    <hyperlink ref="C714" location="地區索引表" display="回索引表"/>
    <hyperlink ref="C715" location="地區索引表" display="回索引表"/>
    <hyperlink ref="C723" location="地區索引表" display="回索引表"/>
    <hyperlink ref="C725" location="地區索引表" display="回索引表"/>
    <hyperlink ref="C726" location="地區索引表" display="回索引表"/>
    <hyperlink ref="C727" location="地區索引表" display="回索引表"/>
    <hyperlink ref="C728" location="地區索引表" display="回索引表"/>
    <hyperlink ref="C729" location="地區索引表" display="回索引表"/>
    <hyperlink ref="C730" location="地區索引表" display="回索引表"/>
    <hyperlink ref="C731" location="地區索引表" display="回索引表"/>
    <hyperlink ref="C732" location="地區索引表" display="回索引表"/>
    <hyperlink ref="C733" location="地區索引表" display="回索引表"/>
    <hyperlink ref="C734" location="地區索引表" display="回索引表"/>
    <hyperlink ref="C735" location="地區索引表" display="回索引表"/>
    <hyperlink ref="C736" location="地區索引表" display="回索引表"/>
    <hyperlink ref="C737" location="地區索引表" display="回索引表"/>
    <hyperlink ref="C738" location="地區索引表" display="回索引表"/>
    <hyperlink ref="C739" location="地區索引表" display="回索引表"/>
    <hyperlink ref="C740" location="地區索引表" display="回索引表"/>
    <hyperlink ref="C741" location="地區索引表" display="回索引表"/>
    <hyperlink ref="C743" location="地區索引表" display="回索引表"/>
    <hyperlink ref="C744" location="地區索引表" display="回索引表"/>
    <hyperlink ref="C745" location="地區索引表" display="回索引表"/>
    <hyperlink ref="C746" location="地區索引表" display="回索引表"/>
    <hyperlink ref="C747" location="地區索引表" display="回索引表"/>
    <hyperlink ref="C748" location="地區索引表" display="回索引表"/>
    <hyperlink ref="C749" location="地區索引表" display="回索引表"/>
    <hyperlink ref="C750" location="地區索引表" display="回索引表"/>
    <hyperlink ref="C751" location="地區索引表" display="回索引表"/>
    <hyperlink ref="C752" location="地區索引表" display="回索引表"/>
    <hyperlink ref="C753" location="地區索引表" display="回索引表"/>
    <hyperlink ref="C754" location="地區索引表" display="回索引表"/>
    <hyperlink ref="C755" location="地區索引表" display="回索引表"/>
    <hyperlink ref="C756" location="地區索引表" display="回索引表"/>
    <hyperlink ref="C757" location="地區索引表" display="回索引表"/>
    <hyperlink ref="C758" location="地區索引表" display="回索引表"/>
    <hyperlink ref="C759" location="地區索引表" display="回索引表"/>
    <hyperlink ref="C760" location="地區索引表" display="回索引表"/>
    <hyperlink ref="C761" location="地區索引表" display="回索引表"/>
    <hyperlink ref="C762" location="地區索引表" display="回索引表"/>
    <hyperlink ref="C763" location="地區索引表" display="回索引表"/>
    <hyperlink ref="C764" location="地區索引表" display="回索引表"/>
    <hyperlink ref="C766" location="地區索引表" display="回索引表"/>
    <hyperlink ref="C768" location="地區索引表" display="回索引表"/>
    <hyperlink ref="C770" location="地區索引表" display="回索引表"/>
    <hyperlink ref="C772" location="地區索引表" display="回索引表"/>
    <hyperlink ref="C773" location="地區索引表" display="回索引表"/>
    <hyperlink ref="C774" location="地區索引表" display="回索引表"/>
    <hyperlink ref="C775" location="地區索引表" display="回索引表"/>
    <hyperlink ref="C776" location="地區索引表" display="回索引表"/>
    <hyperlink ref="C777" location="地區索引表" display="回索引表"/>
    <hyperlink ref="C778" location="地區索引表" display="回索引表"/>
    <hyperlink ref="C780" location="地區索引表" display="回索引表"/>
    <hyperlink ref="C781" location="地區索引表" display="回索引表"/>
    <hyperlink ref="C782" location="地區索引表" display="回索引表"/>
    <hyperlink ref="C783" location="地區索引表" display="回索引表"/>
    <hyperlink ref="C784" location="地區索引表" display="回索引表"/>
    <hyperlink ref="C785" location="地區索引表" display="回索引表"/>
    <hyperlink ref="C786" location="地區索引表" display="回索引表"/>
    <hyperlink ref="C787" location="地區索引表" display="回索引表"/>
    <hyperlink ref="C788" location="地區索引表" display="回索引表"/>
    <hyperlink ref="C790" location="地區索引表" display="回索引表"/>
    <hyperlink ref="C791" location="地區索引表" display="回索引表"/>
    <hyperlink ref="C793" location="地區索引表" display="回索引表"/>
    <hyperlink ref="C794" location="地區索引表" display="回索引表"/>
    <hyperlink ref="C795" location="地區索引表" display="回索引表"/>
    <hyperlink ref="C796" location="地區索引表" display="回索引表"/>
    <hyperlink ref="C797" location="地區索引表" display="回索引表"/>
    <hyperlink ref="C798" location="地區索引表" display="回索引表"/>
    <hyperlink ref="C799" location="地區索引表" display="回索引表"/>
    <hyperlink ref="C800" location="地區索引表" display="回索引表"/>
    <hyperlink ref="C803" location="地區索引表" display="回索引表"/>
    <hyperlink ref="C804" location="地區索引表" display="回索引表"/>
    <hyperlink ref="C805" location="地區索引表" display="回索引表"/>
    <hyperlink ref="C806" location="地區索引表" display="回索引表"/>
    <hyperlink ref="C807" location="地區索引表" display="回索引表"/>
    <hyperlink ref="C808" location="地區索引表" display="回索引表"/>
    <hyperlink ref="C916" location="地區索引表" display="回索引表"/>
    <hyperlink ref="C917" location="地區索引表" display="回索引表"/>
    <hyperlink ref="C918" location="地區索引表" display="回索引表"/>
    <hyperlink ref="C1180" location="地區索引表" display="回索引表"/>
    <hyperlink ref="C1181" location="地區索引表" display="回索引表"/>
    <hyperlink ref="C1182" location="地區索引表" display="回索引表"/>
    <hyperlink ref="C1223" location="地區索引表" display="回索引表"/>
    <hyperlink ref="C1224" location="地區索引表" display="回索引表"/>
    <hyperlink ref="C1261" location="地區索引表" display="回索引表"/>
  </hyperlinks>
  <pageMargins left="0.75000000000000011" right="0.75000000000000011"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heetViews>
  <sheetFormatPr defaultColWidth="9" defaultRowHeight="19.5"/>
  <cols>
    <col min="1" max="1" width="51.125" style="95" customWidth="1"/>
    <col min="2" max="2" width="29.25" style="95" customWidth="1"/>
    <col min="3" max="3" width="13.125" style="96" customWidth="1"/>
    <col min="4" max="4" width="9" style="95" customWidth="1"/>
    <col min="5" max="16384" width="9" style="95"/>
  </cols>
  <sheetData>
    <row r="1" spans="1:4">
      <c r="A1" s="94" t="s">
        <v>1259</v>
      </c>
    </row>
    <row r="2" spans="1:4" ht="25.5">
      <c r="A2" s="97" t="s">
        <v>1260</v>
      </c>
      <c r="B2" s="98"/>
    </row>
    <row r="3" spans="1:4" ht="22.5" customHeight="1" thickBot="1">
      <c r="B3" s="99" t="s">
        <v>371</v>
      </c>
    </row>
    <row r="4" spans="1:4" ht="30" customHeight="1" thickBot="1">
      <c r="A4" s="100" t="s">
        <v>372</v>
      </c>
      <c r="B4" s="101" t="s">
        <v>161</v>
      </c>
    </row>
    <row r="5" spans="1:4">
      <c r="A5" s="102" t="s">
        <v>1261</v>
      </c>
      <c r="B5" s="103"/>
      <c r="C5" s="104" t="s">
        <v>163</v>
      </c>
    </row>
    <row r="6" spans="1:4">
      <c r="A6" s="105" t="s">
        <v>1262</v>
      </c>
      <c r="B6" s="106">
        <v>207</v>
      </c>
      <c r="C6" s="104" t="s">
        <v>163</v>
      </c>
      <c r="D6" s="95">
        <f>SUM(B6:B25)/20</f>
        <v>180.3</v>
      </c>
    </row>
    <row r="7" spans="1:4">
      <c r="A7" s="105" t="s">
        <v>1263</v>
      </c>
      <c r="B7" s="106">
        <v>182</v>
      </c>
      <c r="C7" s="104" t="s">
        <v>163</v>
      </c>
    </row>
    <row r="8" spans="1:4">
      <c r="A8" s="107" t="s">
        <v>1264</v>
      </c>
      <c r="B8" s="106">
        <v>171</v>
      </c>
      <c r="C8" s="104" t="s">
        <v>163</v>
      </c>
    </row>
    <row r="9" spans="1:4">
      <c r="A9" s="105" t="s">
        <v>1265</v>
      </c>
      <c r="B9" s="106">
        <v>145</v>
      </c>
      <c r="C9" s="104" t="s">
        <v>163</v>
      </c>
    </row>
    <row r="10" spans="1:4">
      <c r="A10" s="105" t="s">
        <v>1266</v>
      </c>
      <c r="B10" s="106">
        <v>199</v>
      </c>
      <c r="C10" s="104" t="s">
        <v>163</v>
      </c>
    </row>
    <row r="11" spans="1:4">
      <c r="A11" s="105" t="s">
        <v>1267</v>
      </c>
      <c r="B11" s="106">
        <v>180</v>
      </c>
      <c r="C11" s="104" t="s">
        <v>163</v>
      </c>
    </row>
    <row r="12" spans="1:4">
      <c r="A12" s="105" t="s">
        <v>1268</v>
      </c>
      <c r="B12" s="106">
        <v>166</v>
      </c>
      <c r="C12" s="104" t="s">
        <v>163</v>
      </c>
    </row>
    <row r="13" spans="1:4">
      <c r="A13" s="105" t="s">
        <v>1269</v>
      </c>
      <c r="B13" s="106">
        <v>147</v>
      </c>
      <c r="C13" s="104" t="s">
        <v>163</v>
      </c>
    </row>
    <row r="14" spans="1:4">
      <c r="A14" s="105" t="s">
        <v>1270</v>
      </c>
      <c r="B14" s="106">
        <v>183</v>
      </c>
      <c r="C14" s="104" t="s">
        <v>163</v>
      </c>
    </row>
    <row r="15" spans="1:4">
      <c r="A15" s="105" t="s">
        <v>1271</v>
      </c>
      <c r="B15" s="106">
        <v>185</v>
      </c>
      <c r="C15" s="104" t="s">
        <v>163</v>
      </c>
    </row>
    <row r="16" spans="1:4">
      <c r="A16" s="105" t="s">
        <v>1272</v>
      </c>
      <c r="B16" s="106">
        <v>253</v>
      </c>
      <c r="C16" s="104" t="s">
        <v>163</v>
      </c>
    </row>
    <row r="17" spans="1:3">
      <c r="A17" s="105" t="s">
        <v>1273</v>
      </c>
      <c r="B17" s="106">
        <v>139</v>
      </c>
      <c r="C17" s="104" t="s">
        <v>163</v>
      </c>
    </row>
    <row r="18" spans="1:3">
      <c r="A18" s="105" t="s">
        <v>1274</v>
      </c>
      <c r="B18" s="106">
        <v>175</v>
      </c>
      <c r="C18" s="104" t="s">
        <v>163</v>
      </c>
    </row>
    <row r="19" spans="1:3">
      <c r="A19" s="105" t="s">
        <v>1275</v>
      </c>
      <c r="B19" s="106">
        <v>142</v>
      </c>
      <c r="C19" s="104" t="s">
        <v>163</v>
      </c>
    </row>
    <row r="20" spans="1:3">
      <c r="A20" s="105" t="s">
        <v>1276</v>
      </c>
      <c r="B20" s="106">
        <v>176</v>
      </c>
      <c r="C20" s="104" t="s">
        <v>163</v>
      </c>
    </row>
    <row r="21" spans="1:3">
      <c r="A21" s="107" t="s">
        <v>1277</v>
      </c>
      <c r="B21" s="106">
        <v>141</v>
      </c>
      <c r="C21" s="104" t="s">
        <v>163</v>
      </c>
    </row>
    <row r="22" spans="1:3">
      <c r="A22" s="105" t="s">
        <v>1278</v>
      </c>
      <c r="B22" s="106">
        <v>119</v>
      </c>
      <c r="C22" s="104" t="s">
        <v>163</v>
      </c>
    </row>
    <row r="23" spans="1:3">
      <c r="A23" s="105" t="s">
        <v>1279</v>
      </c>
      <c r="B23" s="106">
        <v>169</v>
      </c>
      <c r="C23" s="104" t="s">
        <v>163</v>
      </c>
    </row>
    <row r="24" spans="1:3">
      <c r="A24" s="105" t="s">
        <v>1280</v>
      </c>
      <c r="B24" s="106">
        <v>295</v>
      </c>
      <c r="C24" s="104" t="s">
        <v>163</v>
      </c>
    </row>
    <row r="25" spans="1:3">
      <c r="A25" s="105" t="s">
        <v>1281</v>
      </c>
      <c r="B25" s="106">
        <v>232</v>
      </c>
      <c r="C25" s="104" t="s">
        <v>163</v>
      </c>
    </row>
    <row r="26" spans="1:3">
      <c r="A26" s="108" t="s">
        <v>435</v>
      </c>
      <c r="B26" s="109">
        <v>136</v>
      </c>
      <c r="C26" s="104" t="s">
        <v>163</v>
      </c>
    </row>
    <row r="27" spans="1:3">
      <c r="A27" s="110" t="s">
        <v>1282</v>
      </c>
      <c r="B27" s="111"/>
    </row>
    <row r="28" spans="1:3">
      <c r="A28" s="110"/>
      <c r="B28" s="111"/>
    </row>
    <row r="29" spans="1:3">
      <c r="A29" s="112"/>
      <c r="B29" s="111"/>
    </row>
    <row r="30" spans="1:3">
      <c r="A30" s="110"/>
      <c r="B30" s="111"/>
    </row>
    <row r="31" spans="1:3">
      <c r="A31" s="110"/>
      <c r="B31" s="111"/>
    </row>
    <row r="32" spans="1:3">
      <c r="A32" s="110"/>
      <c r="B32" s="99"/>
    </row>
  </sheetData>
  <phoneticPr fontId="13" type="noConversion"/>
  <hyperlinks>
    <hyperlink ref="C5" location="地區索引表" display="回索引表"/>
    <hyperlink ref="C6" location="地區索引表" display="回索引表"/>
    <hyperlink ref="C23" location="地區索引表" display="回索引表"/>
  </hyperlinks>
  <printOptions horizontalCentered="1"/>
  <pageMargins left="0.78740157480314998" right="0.78740157480314998" top="0.78740157480314887" bottom="0.78740157480314887" header="0.19685039370078702" footer="0.19685039370078702"/>
  <pageSetup paperSize="0" fitToWidth="0" fitToHeight="0" orientation="portrait" horizontalDpi="0" verticalDpi="0" copies="0" r:id="rId1"/>
  <headerFooter alignWithMargins="0">
    <oddHeader>&amp;R&amp;"標楷體,Regular"&amp;8&amp;F.xls</oddHeader>
    <oddFooter xml:space="preserve">&amp;C&amp;"標楷體,Regular"&amp;10 32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zoomScaleNormal="100" workbookViewId="0">
      <selection sqref="A1:F1"/>
    </sheetView>
  </sheetViews>
  <sheetFormatPr defaultColWidth="9" defaultRowHeight="16.5"/>
  <cols>
    <col min="1" max="3" width="16" style="1" customWidth="1"/>
    <col min="4" max="6" width="18.75" style="1" customWidth="1"/>
    <col min="7" max="7" width="9" style="1" customWidth="1"/>
    <col min="8" max="16384" width="9" style="1"/>
  </cols>
  <sheetData>
    <row r="1" spans="1:6" ht="27.75">
      <c r="A1" s="209" t="s">
        <v>2244</v>
      </c>
      <c r="B1" s="209"/>
      <c r="C1" s="209"/>
      <c r="D1" s="209"/>
      <c r="E1" s="209"/>
      <c r="F1" s="209"/>
    </row>
    <row r="2" spans="1:6" ht="27.75">
      <c r="A2" s="210" t="s">
        <v>46</v>
      </c>
      <c r="B2" s="210"/>
      <c r="C2" s="210"/>
      <c r="D2" s="210"/>
      <c r="E2" s="210"/>
      <c r="F2" s="210"/>
    </row>
    <row r="3" spans="1:6" ht="12" customHeight="1">
      <c r="A3" s="13"/>
      <c r="B3" s="14"/>
      <c r="C3" s="14"/>
      <c r="D3" s="14"/>
      <c r="E3" s="14"/>
      <c r="F3" s="14"/>
    </row>
    <row r="4" spans="1:6" ht="27.75">
      <c r="A4" s="210" t="s">
        <v>47</v>
      </c>
      <c r="B4" s="210"/>
      <c r="C4" s="210"/>
      <c r="D4" s="210"/>
      <c r="E4" s="210"/>
      <c r="F4" s="210"/>
    </row>
    <row r="5" spans="1:6" ht="17.25" thickBot="1">
      <c r="A5" s="15"/>
    </row>
    <row r="6" spans="1:6" ht="17.25" thickBot="1">
      <c r="A6" s="211" t="str">
        <f>國外出差旅費報告表!A7</f>
        <v>姓名</v>
      </c>
      <c r="B6" s="212">
        <f>國外出差旅費報告表!$D$7</f>
        <v>0</v>
      </c>
      <c r="C6" s="211" t="str">
        <f>國外出差旅費報告表!F7</f>
        <v>職稱</v>
      </c>
      <c r="D6" s="212">
        <f>國外出差旅費報告表!$H$7</f>
        <v>0</v>
      </c>
      <c r="E6" s="211" t="str">
        <f>國外出差旅費報告表!K7</f>
        <v>單位</v>
      </c>
      <c r="F6" s="212">
        <f>國外出差旅費報告表!$M$7</f>
        <v>0</v>
      </c>
    </row>
    <row r="7" spans="1:6" ht="17.25" thickBot="1">
      <c r="A7" s="211"/>
      <c r="B7" s="212"/>
      <c r="C7" s="211"/>
      <c r="D7" s="212"/>
      <c r="E7" s="211"/>
      <c r="F7" s="212"/>
    </row>
    <row r="8" spans="1:6" ht="25.5" customHeight="1" thickBot="1">
      <c r="A8" s="211" t="str">
        <f>國外出差旅費報告表!A8</f>
        <v>員工代號</v>
      </c>
      <c r="B8" s="212">
        <f>國外出差旅費報告表!$D$8</f>
        <v>0</v>
      </c>
      <c r="C8" s="211" t="str">
        <f>國外出差旅費報告表!F8</f>
        <v>職等</v>
      </c>
      <c r="D8" s="212">
        <f>國外出差旅費報告表!$H$8</f>
        <v>0</v>
      </c>
      <c r="E8" s="212"/>
      <c r="F8" s="212"/>
    </row>
    <row r="9" spans="1:6" ht="17.25" thickBot="1">
      <c r="A9" s="211"/>
      <c r="B9" s="212"/>
      <c r="C9" s="211"/>
      <c r="D9" s="212"/>
      <c r="E9" s="212"/>
      <c r="F9" s="212"/>
    </row>
    <row r="10" spans="1:6" ht="30" customHeight="1" thickBot="1">
      <c r="A10" s="16" t="s">
        <v>18</v>
      </c>
      <c r="B10" s="212">
        <f>國外出差旅費報告表!$D$11</f>
        <v>0</v>
      </c>
      <c r="C10" s="212"/>
      <c r="D10" s="212"/>
      <c r="E10" s="212"/>
      <c r="F10" s="212"/>
    </row>
    <row r="11" spans="1:6" ht="17.25" thickBot="1"/>
    <row r="12" spans="1:6" ht="16.5" customHeight="1" thickBot="1">
      <c r="A12" s="208" t="s">
        <v>48</v>
      </c>
      <c r="B12" s="208"/>
      <c r="C12" s="208"/>
      <c r="D12" s="208"/>
      <c r="E12" s="208"/>
      <c r="F12" s="208"/>
    </row>
    <row r="13" spans="1:6" ht="16.5" customHeight="1" thickBot="1">
      <c r="A13" s="208"/>
      <c r="B13" s="208"/>
      <c r="C13" s="208"/>
      <c r="D13" s="208"/>
      <c r="E13" s="208"/>
      <c r="F13" s="208"/>
    </row>
    <row r="14" spans="1:6" ht="16.5" customHeight="1" thickBot="1">
      <c r="A14" s="208"/>
      <c r="B14" s="208"/>
      <c r="C14" s="208"/>
      <c r="D14" s="208"/>
      <c r="E14" s="208"/>
      <c r="F14" s="208"/>
    </row>
    <row r="15" spans="1:6" ht="16.5" customHeight="1" thickBot="1">
      <c r="A15" s="208"/>
      <c r="B15" s="208"/>
      <c r="C15" s="208"/>
      <c r="D15" s="208"/>
      <c r="E15" s="208"/>
      <c r="F15" s="208"/>
    </row>
    <row r="16" spans="1:6" ht="16.5" customHeight="1" thickBot="1">
      <c r="A16" s="208"/>
      <c r="B16" s="208"/>
      <c r="C16" s="208"/>
      <c r="D16" s="208"/>
      <c r="E16" s="208"/>
      <c r="F16" s="208"/>
    </row>
    <row r="17" spans="1:6" ht="16.5" customHeight="1" thickBot="1">
      <c r="A17" s="208"/>
      <c r="B17" s="208"/>
      <c r="C17" s="208"/>
      <c r="D17" s="208"/>
      <c r="E17" s="208"/>
      <c r="F17" s="208"/>
    </row>
    <row r="18" spans="1:6" ht="16.5" customHeight="1" thickBot="1">
      <c r="A18" s="208"/>
      <c r="B18" s="208"/>
      <c r="C18" s="208"/>
      <c r="D18" s="208"/>
      <c r="E18" s="208"/>
      <c r="F18" s="208"/>
    </row>
    <row r="19" spans="1:6" ht="16.5" customHeight="1" thickBot="1">
      <c r="A19" s="208"/>
      <c r="B19" s="208"/>
      <c r="C19" s="208"/>
      <c r="D19" s="208"/>
      <c r="E19" s="208"/>
      <c r="F19" s="208"/>
    </row>
    <row r="20" spans="1:6" ht="16.5" customHeight="1" thickBot="1">
      <c r="A20" s="208"/>
      <c r="B20" s="208"/>
      <c r="C20" s="208"/>
      <c r="D20" s="208"/>
      <c r="E20" s="208"/>
      <c r="F20" s="208"/>
    </row>
    <row r="21" spans="1:6" ht="16.5" customHeight="1" thickBot="1">
      <c r="A21" s="208"/>
      <c r="B21" s="208"/>
      <c r="C21" s="208"/>
      <c r="D21" s="208"/>
      <c r="E21" s="208"/>
      <c r="F21" s="208"/>
    </row>
    <row r="22" spans="1:6" ht="16.5" customHeight="1" thickBot="1">
      <c r="A22" s="208"/>
      <c r="B22" s="208"/>
      <c r="C22" s="208"/>
      <c r="D22" s="208"/>
      <c r="E22" s="208"/>
      <c r="F22" s="208"/>
    </row>
    <row r="23" spans="1:6" ht="16.5" customHeight="1" thickBot="1">
      <c r="A23" s="208"/>
      <c r="B23" s="208"/>
      <c r="C23" s="208"/>
      <c r="D23" s="208"/>
      <c r="E23" s="208"/>
      <c r="F23" s="208"/>
    </row>
    <row r="24" spans="1:6" ht="16.5" customHeight="1" thickBot="1">
      <c r="A24" s="208"/>
      <c r="B24" s="208"/>
      <c r="C24" s="208"/>
      <c r="D24" s="208"/>
      <c r="E24" s="208"/>
      <c r="F24" s="208"/>
    </row>
    <row r="25" spans="1:6" ht="16.5" customHeight="1" thickBot="1">
      <c r="A25" s="208"/>
      <c r="B25" s="208"/>
      <c r="C25" s="208"/>
      <c r="D25" s="208"/>
      <c r="E25" s="208"/>
      <c r="F25" s="208"/>
    </row>
    <row r="26" spans="1:6" ht="16.5" customHeight="1" thickBot="1">
      <c r="A26" s="208"/>
      <c r="B26" s="208"/>
      <c r="C26" s="208"/>
      <c r="D26" s="208"/>
      <c r="E26" s="208"/>
      <c r="F26" s="208"/>
    </row>
    <row r="27" spans="1:6" ht="16.5" customHeight="1" thickBot="1">
      <c r="A27" s="208"/>
      <c r="B27" s="208"/>
      <c r="C27" s="208"/>
      <c r="D27" s="208"/>
      <c r="E27" s="208"/>
      <c r="F27" s="208"/>
    </row>
    <row r="28" spans="1:6" ht="16.5" customHeight="1" thickBot="1">
      <c r="A28" s="208"/>
      <c r="B28" s="208"/>
      <c r="C28" s="208"/>
      <c r="D28" s="208"/>
      <c r="E28" s="208"/>
      <c r="F28" s="208"/>
    </row>
    <row r="29" spans="1:6" ht="16.5" customHeight="1" thickBot="1">
      <c r="A29" s="208"/>
      <c r="B29" s="208"/>
      <c r="C29" s="208"/>
      <c r="D29" s="208"/>
      <c r="E29" s="208"/>
      <c r="F29" s="208"/>
    </row>
    <row r="30" spans="1:6" ht="16.5" customHeight="1" thickBot="1">
      <c r="A30" s="208"/>
      <c r="B30" s="208"/>
      <c r="C30" s="208"/>
      <c r="D30" s="208"/>
      <c r="E30" s="208"/>
      <c r="F30" s="208"/>
    </row>
    <row r="31" spans="1:6" ht="16.5" customHeight="1" thickBot="1">
      <c r="A31" s="208"/>
      <c r="B31" s="208"/>
      <c r="C31" s="208"/>
      <c r="D31" s="208"/>
      <c r="E31" s="208"/>
      <c r="F31" s="208"/>
    </row>
    <row r="32" spans="1:6" ht="16.5" customHeight="1" thickBot="1">
      <c r="A32" s="208"/>
      <c r="B32" s="208"/>
      <c r="C32" s="208"/>
      <c r="D32" s="208"/>
      <c r="E32" s="208"/>
      <c r="F32" s="208"/>
    </row>
    <row r="33" spans="1:6" ht="16.5" customHeight="1" thickBot="1">
      <c r="A33" s="208"/>
      <c r="B33" s="208"/>
      <c r="C33" s="208"/>
      <c r="D33" s="208"/>
      <c r="E33" s="208"/>
      <c r="F33" s="208"/>
    </row>
    <row r="34" spans="1:6" ht="16.5" customHeight="1" thickBot="1">
      <c r="A34" s="208"/>
      <c r="B34" s="208"/>
      <c r="C34" s="208"/>
      <c r="D34" s="208"/>
      <c r="E34" s="208"/>
      <c r="F34" s="208"/>
    </row>
    <row r="35" spans="1:6" ht="16.5" customHeight="1" thickBot="1">
      <c r="A35" s="208"/>
      <c r="B35" s="208"/>
      <c r="C35" s="208"/>
      <c r="D35" s="208"/>
      <c r="E35" s="208"/>
      <c r="F35" s="208"/>
    </row>
    <row r="36" spans="1:6" ht="16.5" customHeight="1" thickBot="1">
      <c r="A36" s="208"/>
      <c r="B36" s="208"/>
      <c r="C36" s="208"/>
      <c r="D36" s="208"/>
      <c r="E36" s="208"/>
      <c r="F36" s="208"/>
    </row>
    <row r="37" spans="1:6" ht="16.5" customHeight="1" thickBot="1">
      <c r="A37" s="208"/>
      <c r="B37" s="208"/>
      <c r="C37" s="208"/>
      <c r="D37" s="208"/>
      <c r="E37" s="208"/>
      <c r="F37" s="208"/>
    </row>
    <row r="38" spans="1:6" ht="16.5" customHeight="1" thickBot="1">
      <c r="A38" s="208"/>
      <c r="B38" s="208"/>
      <c r="C38" s="208"/>
      <c r="D38" s="208"/>
      <c r="E38" s="208"/>
      <c r="F38" s="208"/>
    </row>
    <row r="39" spans="1:6" ht="16.5" customHeight="1" thickBot="1">
      <c r="A39" s="208"/>
      <c r="B39" s="208"/>
      <c r="C39" s="208"/>
      <c r="D39" s="208"/>
      <c r="E39" s="208"/>
      <c r="F39" s="208"/>
    </row>
    <row r="40" spans="1:6" ht="16.5" customHeight="1" thickBot="1">
      <c r="A40" s="208"/>
      <c r="B40" s="208"/>
      <c r="C40" s="208"/>
      <c r="D40" s="208"/>
      <c r="E40" s="208"/>
      <c r="F40" s="208"/>
    </row>
    <row r="41" spans="1:6" ht="16.5" customHeight="1" thickBot="1">
      <c r="A41" s="208"/>
      <c r="B41" s="208"/>
      <c r="C41" s="208"/>
      <c r="D41" s="208"/>
      <c r="E41" s="208"/>
      <c r="F41" s="208"/>
    </row>
    <row r="42" spans="1:6" ht="16.5" customHeight="1" thickBot="1">
      <c r="A42" s="208"/>
      <c r="B42" s="208"/>
      <c r="C42" s="208"/>
      <c r="D42" s="208"/>
      <c r="E42" s="208"/>
      <c r="F42" s="208"/>
    </row>
    <row r="43" spans="1:6" ht="16.5" customHeight="1" thickBot="1">
      <c r="A43" s="208"/>
      <c r="B43" s="208"/>
      <c r="C43" s="208"/>
      <c r="D43" s="208"/>
      <c r="E43" s="208"/>
      <c r="F43" s="208"/>
    </row>
    <row r="44" spans="1:6" ht="16.5" customHeight="1" thickBot="1">
      <c r="A44" s="208"/>
      <c r="B44" s="208"/>
      <c r="C44" s="208"/>
      <c r="D44" s="208"/>
      <c r="E44" s="208"/>
      <c r="F44" s="208"/>
    </row>
    <row r="45" spans="1:6" ht="16.5" customHeight="1" thickBot="1">
      <c r="A45" s="208"/>
      <c r="B45" s="208"/>
      <c r="C45" s="208"/>
      <c r="D45" s="208"/>
      <c r="E45" s="208"/>
      <c r="F45" s="208"/>
    </row>
    <row r="46" spans="1:6" ht="16.5" customHeight="1" thickBot="1">
      <c r="A46" s="208"/>
      <c r="B46" s="208"/>
      <c r="C46" s="208"/>
      <c r="D46" s="208"/>
      <c r="E46" s="208"/>
      <c r="F46" s="208"/>
    </row>
    <row r="47" spans="1:6" ht="16.5" customHeight="1" thickBot="1">
      <c r="A47" s="208"/>
      <c r="B47" s="208"/>
      <c r="C47" s="208"/>
      <c r="D47" s="208"/>
      <c r="E47" s="208"/>
      <c r="F47" s="208"/>
    </row>
    <row r="48" spans="1:6" ht="16.5" customHeight="1" thickBot="1">
      <c r="A48" s="208"/>
      <c r="B48" s="208"/>
      <c r="C48" s="208"/>
      <c r="D48" s="208"/>
      <c r="E48" s="208"/>
      <c r="F48" s="208"/>
    </row>
    <row r="49" spans="1:6" ht="16.5" customHeight="1" thickBot="1">
      <c r="A49" s="208"/>
      <c r="B49" s="208"/>
      <c r="C49" s="208"/>
      <c r="D49" s="208"/>
      <c r="E49" s="208"/>
      <c r="F49" s="208"/>
    </row>
    <row r="50" spans="1:6" ht="17.25" customHeight="1" thickBot="1">
      <c r="A50" s="208"/>
      <c r="B50" s="208"/>
      <c r="C50" s="208"/>
      <c r="D50" s="208"/>
      <c r="E50" s="208"/>
      <c r="F50" s="208"/>
    </row>
  </sheetData>
  <mergeCells count="15">
    <mergeCell ref="A12:F50"/>
    <mergeCell ref="A1:F1"/>
    <mergeCell ref="A2:F2"/>
    <mergeCell ref="A4:F4"/>
    <mergeCell ref="A6:A7"/>
    <mergeCell ref="B6:B7"/>
    <mergeCell ref="C6:C7"/>
    <mergeCell ref="D6:D7"/>
    <mergeCell ref="E6:E7"/>
    <mergeCell ref="F6:F7"/>
    <mergeCell ref="A8:A9"/>
    <mergeCell ref="B8:B9"/>
    <mergeCell ref="C8:C9"/>
    <mergeCell ref="D8:F9"/>
    <mergeCell ref="B10:F10"/>
  </mergeCells>
  <phoneticPr fontId="13" type="noConversion"/>
  <printOptions horizontalCentered="1"/>
  <pageMargins left="0.47244094488189003" right="0.31496062992126012" top="0.65" bottom="0.74803149606299202" header="0.511811023622047" footer="0.511811023622047"/>
  <pageSetup paperSize="9" scale="85" fitToWidth="0" fitToHeight="0" orientation="portrait" horizontalDpi="4294967294" verticalDpi="429496729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zoomScaleNormal="100" workbookViewId="0">
      <selection sqref="A1:E1"/>
    </sheetView>
  </sheetViews>
  <sheetFormatPr defaultColWidth="9" defaultRowHeight="16.5"/>
  <cols>
    <col min="1" max="1" width="3.125" style="1" customWidth="1"/>
    <col min="2" max="2" width="7.875" style="1" customWidth="1"/>
    <col min="3" max="3" width="51.625" style="1" customWidth="1"/>
    <col min="4" max="4" width="37.875" style="1" customWidth="1"/>
    <col min="5" max="5" width="15.125" style="1" customWidth="1"/>
    <col min="6" max="6" width="9" style="1" hidden="1" customWidth="1"/>
    <col min="7" max="7" width="9" style="1" customWidth="1"/>
    <col min="8" max="16384" width="9" style="1"/>
  </cols>
  <sheetData>
    <row r="1" spans="1:5" ht="32.25">
      <c r="A1" s="223" t="s">
        <v>2244</v>
      </c>
      <c r="B1" s="223"/>
      <c r="C1" s="223"/>
      <c r="D1" s="223"/>
      <c r="E1" s="223"/>
    </row>
    <row r="2" spans="1:5" ht="25.5">
      <c r="A2" s="224" t="s">
        <v>46</v>
      </c>
      <c r="B2" s="224"/>
      <c r="C2" s="224"/>
      <c r="D2" s="224"/>
      <c r="E2" s="224"/>
    </row>
    <row r="3" spans="1:5" ht="19.5" customHeight="1">
      <c r="A3" s="17"/>
      <c r="B3" s="17"/>
      <c r="C3" s="17"/>
      <c r="D3" s="17"/>
      <c r="E3" s="17"/>
    </row>
    <row r="4" spans="1:5" ht="19.5">
      <c r="A4" s="18" t="s">
        <v>49</v>
      </c>
    </row>
    <row r="5" spans="1:5" ht="9.75" customHeight="1">
      <c r="A5" s="18"/>
    </row>
    <row r="6" spans="1:5" ht="21.75" thickBot="1">
      <c r="A6" s="18" t="s">
        <v>50</v>
      </c>
      <c r="D6" s="225" t="s">
        <v>51</v>
      </c>
      <c r="E6" s="225"/>
    </row>
    <row r="7" spans="1:5" ht="11.25" customHeight="1" thickBot="1"/>
    <row r="8" spans="1:5" ht="54" customHeight="1" thickBot="1">
      <c r="A8" s="214" t="s">
        <v>52</v>
      </c>
      <c r="B8" s="214"/>
      <c r="C8" s="213" t="s">
        <v>53</v>
      </c>
      <c r="D8" s="213"/>
      <c r="E8" s="19" t="s">
        <v>54</v>
      </c>
    </row>
    <row r="9" spans="1:5" ht="27.75" customHeight="1" thickBot="1">
      <c r="A9" s="214" t="s">
        <v>55</v>
      </c>
      <c r="B9" s="213" t="s">
        <v>56</v>
      </c>
      <c r="C9" s="213" t="s">
        <v>57</v>
      </c>
      <c r="D9" s="213"/>
      <c r="E9" s="20"/>
    </row>
    <row r="10" spans="1:5" ht="27.75" customHeight="1" thickBot="1">
      <c r="A10" s="214"/>
      <c r="B10" s="213"/>
      <c r="C10" s="213" t="s">
        <v>58</v>
      </c>
      <c r="D10" s="213"/>
      <c r="E10" s="20"/>
    </row>
    <row r="11" spans="1:5" ht="27.75" customHeight="1" thickBot="1">
      <c r="A11" s="214"/>
      <c r="B11" s="213"/>
      <c r="C11" s="213" t="s">
        <v>59</v>
      </c>
      <c r="D11" s="213"/>
      <c r="E11" s="20"/>
    </row>
    <row r="12" spans="1:5" ht="27.75" customHeight="1" thickBot="1">
      <c r="A12" s="214"/>
      <c r="B12" s="21" t="s">
        <v>60</v>
      </c>
      <c r="C12" s="213" t="s">
        <v>61</v>
      </c>
      <c r="D12" s="213"/>
      <c r="E12" s="20"/>
    </row>
    <row r="13" spans="1:5" ht="21" customHeight="1" thickBot="1">
      <c r="A13" s="214"/>
      <c r="B13" s="226" t="s">
        <v>62</v>
      </c>
      <c r="C13" s="220" t="s">
        <v>63</v>
      </c>
      <c r="D13" s="220"/>
      <c r="E13" s="216"/>
    </row>
    <row r="14" spans="1:5" ht="24.95" customHeight="1" thickBot="1">
      <c r="A14" s="214"/>
      <c r="B14" s="226"/>
      <c r="C14" s="217" t="s">
        <v>64</v>
      </c>
      <c r="D14" s="217"/>
      <c r="E14" s="216"/>
    </row>
    <row r="15" spans="1:5" ht="24.95" customHeight="1" thickBot="1">
      <c r="A15" s="214"/>
      <c r="B15" s="226"/>
      <c r="C15" s="218" t="s">
        <v>65</v>
      </c>
      <c r="D15" s="218"/>
      <c r="E15" s="216"/>
    </row>
    <row r="16" spans="1:5" ht="24.75" customHeight="1" thickBot="1">
      <c r="A16" s="222" t="s">
        <v>66</v>
      </c>
      <c r="B16" s="222"/>
      <c r="C16" s="220" t="s">
        <v>67</v>
      </c>
      <c r="D16" s="220"/>
      <c r="E16" s="216"/>
    </row>
    <row r="17" spans="1:5" ht="25.5" customHeight="1" thickBot="1">
      <c r="A17" s="222"/>
      <c r="B17" s="222"/>
      <c r="C17" s="218" t="s">
        <v>68</v>
      </c>
      <c r="D17" s="218"/>
      <c r="E17" s="216"/>
    </row>
    <row r="18" spans="1:5" ht="30.75" customHeight="1" thickBot="1">
      <c r="A18" s="222"/>
      <c r="B18" s="222"/>
      <c r="C18" s="22" t="s">
        <v>69</v>
      </c>
      <c r="D18" s="213" t="s">
        <v>70</v>
      </c>
      <c r="E18" s="216"/>
    </row>
    <row r="19" spans="1:5" ht="29.25" customHeight="1" thickBot="1">
      <c r="A19" s="222"/>
      <c r="B19" s="222"/>
      <c r="C19" s="20" t="s">
        <v>71</v>
      </c>
      <c r="D19" s="213"/>
      <c r="E19" s="216"/>
    </row>
    <row r="20" spans="1:5" ht="36.75" customHeight="1" thickBot="1">
      <c r="A20" s="222"/>
      <c r="B20" s="222"/>
      <c r="C20" s="20" t="s">
        <v>72</v>
      </c>
      <c r="D20" s="20" t="s">
        <v>70</v>
      </c>
      <c r="E20" s="216"/>
    </row>
    <row r="21" spans="1:5" ht="36.75" customHeight="1" thickBot="1">
      <c r="A21" s="222"/>
      <c r="B21" s="222"/>
      <c r="C21" s="21" t="s">
        <v>73</v>
      </c>
      <c r="D21" s="20" t="s">
        <v>70</v>
      </c>
      <c r="E21" s="216"/>
    </row>
    <row r="22" spans="1:5" ht="23.1" customHeight="1" thickBot="1">
      <c r="A22" s="213" t="s">
        <v>74</v>
      </c>
      <c r="B22" s="214" t="s">
        <v>34</v>
      </c>
      <c r="C22" s="215" t="s">
        <v>75</v>
      </c>
      <c r="D22" s="215"/>
      <c r="E22" s="216"/>
    </row>
    <row r="23" spans="1:5" ht="23.1" customHeight="1" thickBot="1">
      <c r="A23" s="213"/>
      <c r="B23" s="214"/>
      <c r="C23" s="217" t="s">
        <v>76</v>
      </c>
      <c r="D23" s="217"/>
      <c r="E23" s="216"/>
    </row>
    <row r="24" spans="1:5" ht="23.1" customHeight="1" thickBot="1">
      <c r="A24" s="213"/>
      <c r="B24" s="214"/>
      <c r="C24" s="217" t="s">
        <v>77</v>
      </c>
      <c r="D24" s="217"/>
      <c r="E24" s="216"/>
    </row>
    <row r="25" spans="1:5" ht="23.1" customHeight="1" thickBot="1">
      <c r="A25" s="213"/>
      <c r="B25" s="214"/>
      <c r="C25" s="217" t="s">
        <v>78</v>
      </c>
      <c r="D25" s="217"/>
      <c r="E25" s="216"/>
    </row>
    <row r="26" spans="1:5" ht="23.1" customHeight="1" thickBot="1">
      <c r="A26" s="213"/>
      <c r="B26" s="214"/>
      <c r="C26" s="218" t="s">
        <v>79</v>
      </c>
      <c r="D26" s="218"/>
      <c r="E26" s="216"/>
    </row>
    <row r="27" spans="1:5" ht="27.75" customHeight="1" thickBot="1">
      <c r="A27" s="213"/>
      <c r="B27" s="21" t="s">
        <v>33</v>
      </c>
      <c r="C27" s="213" t="s">
        <v>80</v>
      </c>
      <c r="D27" s="213"/>
      <c r="E27" s="20"/>
    </row>
    <row r="28" spans="1:5" ht="24.95" customHeight="1" thickBot="1">
      <c r="A28" s="213"/>
      <c r="B28" s="219" t="s">
        <v>32</v>
      </c>
      <c r="C28" s="220" t="s">
        <v>81</v>
      </c>
      <c r="D28" s="220"/>
      <c r="E28" s="216"/>
    </row>
    <row r="29" spans="1:5" ht="24.95" customHeight="1" thickBot="1">
      <c r="A29" s="213"/>
      <c r="B29" s="219"/>
      <c r="C29" s="221" t="s">
        <v>82</v>
      </c>
      <c r="D29" s="221"/>
      <c r="E29" s="216"/>
    </row>
    <row r="30" spans="1:5" ht="20.25" customHeight="1" thickBot="1">
      <c r="A30" s="213"/>
      <c r="B30" s="219" t="s">
        <v>38</v>
      </c>
      <c r="C30" s="213" t="s">
        <v>83</v>
      </c>
      <c r="D30" s="213"/>
      <c r="E30" s="20"/>
    </row>
    <row r="31" spans="1:5" ht="45.75" customHeight="1" thickBot="1">
      <c r="A31" s="213"/>
      <c r="B31" s="219"/>
      <c r="C31" s="213" t="s">
        <v>84</v>
      </c>
      <c r="D31" s="213"/>
      <c r="E31" s="20"/>
    </row>
    <row r="32" spans="1:5" ht="24.95" customHeight="1" thickBot="1">
      <c r="A32" s="213" t="s">
        <v>85</v>
      </c>
      <c r="B32" s="213"/>
      <c r="C32" s="213"/>
      <c r="D32" s="213"/>
      <c r="E32" s="20"/>
    </row>
    <row r="33" spans="1:5" ht="24.95" customHeight="1" thickBot="1">
      <c r="A33" s="213" t="s">
        <v>86</v>
      </c>
      <c r="B33" s="213"/>
      <c r="C33" s="213"/>
      <c r="D33" s="213"/>
      <c r="E33" s="20"/>
    </row>
    <row r="34" spans="1:5" ht="24.95" customHeight="1" thickBot="1">
      <c r="A34" s="213" t="s">
        <v>87</v>
      </c>
      <c r="B34" s="213"/>
      <c r="C34" s="213"/>
      <c r="D34" s="213"/>
      <c r="E34" s="20"/>
    </row>
    <row r="35" spans="1:5" ht="24.95" customHeight="1" thickBot="1">
      <c r="A35" s="213" t="s">
        <v>88</v>
      </c>
      <c r="B35" s="213"/>
      <c r="C35" s="213"/>
      <c r="D35" s="213"/>
      <c r="E35" s="20"/>
    </row>
    <row r="36" spans="1:5" ht="42" customHeight="1" thickBot="1">
      <c r="A36" s="213" t="s">
        <v>89</v>
      </c>
      <c r="B36" s="213"/>
      <c r="C36" s="213"/>
      <c r="D36" s="213"/>
      <c r="E36" s="20"/>
    </row>
  </sheetData>
  <mergeCells count="43">
    <mergeCell ref="C13:D13"/>
    <mergeCell ref="A1:E1"/>
    <mergeCell ref="A2:E2"/>
    <mergeCell ref="D6:E6"/>
    <mergeCell ref="A8:B8"/>
    <mergeCell ref="C8:D8"/>
    <mergeCell ref="E13:E15"/>
    <mergeCell ref="C14:D14"/>
    <mergeCell ref="C15:D15"/>
    <mergeCell ref="A9:A15"/>
    <mergeCell ref="B9:B11"/>
    <mergeCell ref="C9:D9"/>
    <mergeCell ref="C10:D10"/>
    <mergeCell ref="C11:D11"/>
    <mergeCell ref="C12:D12"/>
    <mergeCell ref="B13:B15"/>
    <mergeCell ref="A16:B21"/>
    <mergeCell ref="C16:D16"/>
    <mergeCell ref="E16:E17"/>
    <mergeCell ref="C17:D17"/>
    <mergeCell ref="D18:D19"/>
    <mergeCell ref="E18:E21"/>
    <mergeCell ref="A22:A31"/>
    <mergeCell ref="B22:B26"/>
    <mergeCell ref="C22:D22"/>
    <mergeCell ref="E22:E26"/>
    <mergeCell ref="C23:D23"/>
    <mergeCell ref="C24:D24"/>
    <mergeCell ref="C25:D25"/>
    <mergeCell ref="C26:D26"/>
    <mergeCell ref="C27:D27"/>
    <mergeCell ref="B28:B29"/>
    <mergeCell ref="C28:D28"/>
    <mergeCell ref="E28:E29"/>
    <mergeCell ref="C29:D29"/>
    <mergeCell ref="B30:B31"/>
    <mergeCell ref="C30:D30"/>
    <mergeCell ref="C31:D31"/>
    <mergeCell ref="A32:D32"/>
    <mergeCell ref="A33:D33"/>
    <mergeCell ref="A34:D34"/>
    <mergeCell ref="A35:D35"/>
    <mergeCell ref="A36:D36"/>
  </mergeCells>
  <phoneticPr fontId="13" type="noConversion"/>
  <printOptions horizontalCentered="1"/>
  <pageMargins left="0.31496062992126012" right="0.31496062992126012" top="0.35433070866141764" bottom="0.35433070866141764" header="0.31496062992126012" footer="0.31496062992126012"/>
  <pageSetup paperSize="9" scale="80" fitToWidth="0" fitToHeight="0"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zoomScaleNormal="100" workbookViewId="0">
      <selection sqref="A1:H1"/>
    </sheetView>
  </sheetViews>
  <sheetFormatPr defaultColWidth="9" defaultRowHeight="16.5"/>
  <cols>
    <col min="1" max="1" width="21" customWidth="1"/>
    <col min="2" max="2" width="10" style="23" customWidth="1"/>
    <col min="3" max="8" width="13.625" style="23" customWidth="1"/>
    <col min="9" max="9" width="9" customWidth="1"/>
  </cols>
  <sheetData>
    <row r="1" spans="1:8" ht="36.75">
      <c r="A1" s="232" t="s">
        <v>2244</v>
      </c>
      <c r="B1" s="232"/>
      <c r="C1" s="232"/>
      <c r="D1" s="232"/>
      <c r="E1" s="232"/>
      <c r="F1" s="232"/>
      <c r="G1" s="232"/>
      <c r="H1" s="232"/>
    </row>
    <row r="2" spans="1:8" ht="25.5">
      <c r="A2" s="233" t="s">
        <v>46</v>
      </c>
      <c r="B2" s="233"/>
      <c r="C2" s="233"/>
      <c r="D2" s="233"/>
      <c r="E2" s="233"/>
      <c r="F2" s="233"/>
      <c r="G2" s="233"/>
      <c r="H2" s="233"/>
    </row>
    <row r="3" spans="1:8" ht="15" customHeight="1">
      <c r="A3" s="17"/>
      <c r="B3" s="17"/>
      <c r="C3" s="17"/>
      <c r="D3" s="17"/>
      <c r="E3" s="17"/>
      <c r="F3"/>
      <c r="G3"/>
      <c r="H3"/>
    </row>
    <row r="4" spans="1:8" ht="19.5">
      <c r="A4" s="18" t="s">
        <v>90</v>
      </c>
    </row>
    <row r="5" spans="1:8" ht="8.25" customHeight="1">
      <c r="A5" s="18"/>
    </row>
    <row r="6" spans="1:8">
      <c r="A6" s="24" t="s">
        <v>91</v>
      </c>
    </row>
    <row r="7" spans="1:8">
      <c r="A7" s="24" t="s">
        <v>92</v>
      </c>
    </row>
    <row r="8" spans="1:8" ht="11.25" customHeight="1">
      <c r="A8" s="24"/>
    </row>
    <row r="9" spans="1:8" ht="17.25" thickBot="1">
      <c r="A9" s="24"/>
      <c r="G9" s="234" t="s">
        <v>93</v>
      </c>
      <c r="H9" s="234"/>
    </row>
    <row r="10" spans="1:8" ht="25.5" customHeight="1" thickBot="1">
      <c r="A10" s="235" t="s">
        <v>21</v>
      </c>
      <c r="B10" s="235"/>
      <c r="C10" s="25"/>
      <c r="D10" s="25"/>
      <c r="E10" s="25"/>
      <c r="F10" s="25"/>
      <c r="G10" s="25"/>
      <c r="H10" s="25"/>
    </row>
    <row r="11" spans="1:8" ht="27.75" customHeight="1" thickBot="1">
      <c r="A11" s="235" t="s">
        <v>23</v>
      </c>
      <c r="B11" s="235"/>
      <c r="C11" s="26"/>
      <c r="D11" s="26"/>
      <c r="E11" s="26"/>
      <c r="F11" s="26"/>
      <c r="G11" s="26"/>
      <c r="H11" s="26"/>
    </row>
    <row r="12" spans="1:8" ht="30" customHeight="1" thickBot="1">
      <c r="A12" s="231" t="s">
        <v>94</v>
      </c>
      <c r="B12" s="231"/>
      <c r="C12" s="26"/>
      <c r="D12" s="26"/>
      <c r="E12" s="26"/>
      <c r="F12" s="26"/>
      <c r="G12" s="26"/>
      <c r="H12" s="26"/>
    </row>
    <row r="13" spans="1:8" ht="20.25" thickBot="1">
      <c r="A13" s="231"/>
      <c r="B13" s="231"/>
      <c r="C13" s="27" t="s">
        <v>25</v>
      </c>
      <c r="D13" s="27" t="s">
        <v>25</v>
      </c>
      <c r="E13" s="27" t="s">
        <v>25</v>
      </c>
      <c r="F13" s="27" t="s">
        <v>25</v>
      </c>
      <c r="G13" s="27" t="s">
        <v>25</v>
      </c>
      <c r="H13" s="27" t="s">
        <v>25</v>
      </c>
    </row>
    <row r="14" spans="1:8" ht="30" customHeight="1" thickBot="1">
      <c r="A14" s="231"/>
      <c r="B14" s="231"/>
      <c r="C14" s="26"/>
      <c r="D14" s="26"/>
      <c r="E14" s="26"/>
      <c r="F14" s="26"/>
      <c r="G14" s="26"/>
      <c r="H14" s="26"/>
    </row>
    <row r="15" spans="1:8" ht="39.75" thickBot="1">
      <c r="A15" s="28" t="s">
        <v>95</v>
      </c>
      <c r="B15" s="229" t="s">
        <v>96</v>
      </c>
      <c r="C15" s="228">
        <f t="shared" ref="C15:H15" si="0">ROUND(C19*C20*C17*C18,0)</f>
        <v>0</v>
      </c>
      <c r="D15" s="228">
        <f t="shared" si="0"/>
        <v>0</v>
      </c>
      <c r="E15" s="228">
        <f t="shared" si="0"/>
        <v>0</v>
      </c>
      <c r="F15" s="228">
        <f t="shared" si="0"/>
        <v>0</v>
      </c>
      <c r="G15" s="228">
        <f t="shared" si="0"/>
        <v>0</v>
      </c>
      <c r="H15" s="228">
        <f t="shared" si="0"/>
        <v>0</v>
      </c>
    </row>
    <row r="16" spans="1:8" ht="20.25" thickBot="1">
      <c r="A16" s="28" t="s">
        <v>97</v>
      </c>
      <c r="B16" s="229"/>
      <c r="C16" s="228"/>
      <c r="D16" s="228"/>
      <c r="E16" s="228"/>
      <c r="F16" s="228"/>
      <c r="G16" s="228"/>
      <c r="H16" s="228"/>
    </row>
    <row r="17" spans="1:8" ht="20.25" thickBot="1">
      <c r="A17" s="29" t="s">
        <v>98</v>
      </c>
      <c r="B17" s="229"/>
      <c r="C17" s="30"/>
      <c r="D17" s="30"/>
      <c r="E17" s="30"/>
      <c r="F17" s="30"/>
      <c r="G17" s="30"/>
      <c r="H17" s="30"/>
    </row>
    <row r="18" spans="1:8" ht="24.95" customHeight="1" thickBot="1">
      <c r="A18" s="31" t="s">
        <v>99</v>
      </c>
      <c r="B18" s="229"/>
      <c r="C18" s="32"/>
      <c r="D18" s="32"/>
      <c r="E18" s="32"/>
      <c r="F18" s="32"/>
      <c r="G18" s="32"/>
      <c r="H18" s="32"/>
    </row>
    <row r="19" spans="1:8" ht="39.75" thickBot="1">
      <c r="A19" s="33" t="s">
        <v>100</v>
      </c>
      <c r="B19" s="27" t="s">
        <v>101</v>
      </c>
      <c r="C19" s="26"/>
      <c r="D19" s="26"/>
      <c r="E19" s="26"/>
      <c r="F19" s="26"/>
      <c r="G19" s="26"/>
      <c r="H19" s="26"/>
    </row>
    <row r="20" spans="1:8" ht="20.25" thickBot="1">
      <c r="A20" s="28" t="s">
        <v>102</v>
      </c>
      <c r="B20" s="229" t="s">
        <v>103</v>
      </c>
      <c r="C20" s="230">
        <f t="shared" ref="C20:H20" si="1">C22-C23-C24-C25-C26</f>
        <v>1</v>
      </c>
      <c r="D20" s="230">
        <f t="shared" si="1"/>
        <v>1</v>
      </c>
      <c r="E20" s="230">
        <f t="shared" si="1"/>
        <v>1</v>
      </c>
      <c r="F20" s="230">
        <f t="shared" si="1"/>
        <v>1</v>
      </c>
      <c r="G20" s="230">
        <f t="shared" si="1"/>
        <v>1</v>
      </c>
      <c r="H20" s="230">
        <f t="shared" si="1"/>
        <v>1</v>
      </c>
    </row>
    <row r="21" spans="1:8" ht="39.75" thickBot="1">
      <c r="A21" s="34" t="s">
        <v>104</v>
      </c>
      <c r="B21" s="229"/>
      <c r="C21" s="230"/>
      <c r="D21" s="230"/>
      <c r="E21" s="230"/>
      <c r="F21" s="230"/>
      <c r="G21" s="230"/>
      <c r="H21" s="230"/>
    </row>
    <row r="22" spans="1:8" ht="20.25" thickBot="1">
      <c r="A22" s="35" t="s">
        <v>105</v>
      </c>
      <c r="B22" s="27" t="s">
        <v>106</v>
      </c>
      <c r="C22" s="36">
        <v>1</v>
      </c>
      <c r="D22" s="36">
        <v>1</v>
      </c>
      <c r="E22" s="36">
        <v>1</v>
      </c>
      <c r="F22" s="36">
        <v>1</v>
      </c>
      <c r="G22" s="36">
        <v>1</v>
      </c>
      <c r="H22" s="36">
        <v>1</v>
      </c>
    </row>
    <row r="23" spans="1:8" ht="24.95" customHeight="1" thickBot="1">
      <c r="A23" s="35" t="s">
        <v>107</v>
      </c>
      <c r="B23" s="27" t="s">
        <v>108</v>
      </c>
      <c r="C23" s="36"/>
      <c r="D23" s="36"/>
      <c r="E23" s="36"/>
      <c r="F23" s="36"/>
      <c r="G23" s="36"/>
      <c r="H23" s="36"/>
    </row>
    <row r="24" spans="1:8" ht="24.95" customHeight="1" thickBot="1">
      <c r="A24" s="35" t="s">
        <v>109</v>
      </c>
      <c r="B24" s="27" t="s">
        <v>110</v>
      </c>
      <c r="C24" s="36"/>
      <c r="D24" s="36"/>
      <c r="E24" s="36"/>
      <c r="F24" s="36"/>
      <c r="G24" s="36"/>
      <c r="H24" s="36"/>
    </row>
    <row r="25" spans="1:8" ht="24.95" customHeight="1" thickBot="1">
      <c r="A25" s="35" t="s">
        <v>111</v>
      </c>
      <c r="B25" s="27" t="s">
        <v>112</v>
      </c>
      <c r="C25" s="36"/>
      <c r="D25" s="36"/>
      <c r="E25" s="36"/>
      <c r="F25" s="36"/>
      <c r="G25" s="36"/>
      <c r="H25" s="36"/>
    </row>
    <row r="26" spans="1:8" ht="24.95" customHeight="1" thickBot="1">
      <c r="A26" s="35" t="s">
        <v>113</v>
      </c>
      <c r="B26" s="27" t="s">
        <v>114</v>
      </c>
      <c r="C26" s="36"/>
      <c r="D26" s="36"/>
      <c r="E26" s="36"/>
      <c r="F26" s="36"/>
      <c r="G26" s="36"/>
      <c r="H26" s="36"/>
    </row>
    <row r="28" spans="1:8">
      <c r="A28" s="24" t="s">
        <v>115</v>
      </c>
    </row>
    <row r="29" spans="1:8" ht="7.5" customHeight="1"/>
    <row r="30" spans="1:8" s="1" customFormat="1">
      <c r="A30" s="1" t="s">
        <v>116</v>
      </c>
      <c r="B30" s="15"/>
      <c r="C30" s="15"/>
      <c r="D30" s="15"/>
      <c r="E30" s="15"/>
      <c r="F30" s="15"/>
      <c r="G30" s="15"/>
      <c r="H30" s="15"/>
    </row>
    <row r="31" spans="1:8" s="1" customFormat="1" ht="6.75" customHeight="1">
      <c r="B31" s="15"/>
      <c r="C31" s="15"/>
      <c r="D31" s="15"/>
      <c r="E31" s="15"/>
      <c r="F31" s="15"/>
      <c r="G31" s="15"/>
      <c r="H31" s="15"/>
    </row>
    <row r="32" spans="1:8" s="37" customFormat="1" ht="20.100000000000001" customHeight="1">
      <c r="A32" s="227" t="s">
        <v>117</v>
      </c>
      <c r="B32" s="227"/>
      <c r="C32" s="227"/>
      <c r="D32" s="227"/>
      <c r="E32" s="227"/>
      <c r="F32" s="227"/>
      <c r="G32" s="227"/>
      <c r="H32" s="227"/>
    </row>
    <row r="33" spans="1:8" s="37" customFormat="1" ht="32.25" customHeight="1">
      <c r="A33" s="227" t="s">
        <v>118</v>
      </c>
      <c r="B33" s="227"/>
      <c r="C33" s="227"/>
      <c r="D33" s="227"/>
      <c r="E33" s="227"/>
      <c r="F33" s="227"/>
      <c r="G33" s="227"/>
      <c r="H33" s="227"/>
    </row>
    <row r="34" spans="1:8" s="37" customFormat="1" ht="41.25" customHeight="1">
      <c r="A34" s="227" t="s">
        <v>119</v>
      </c>
      <c r="B34" s="227"/>
      <c r="C34" s="227"/>
      <c r="D34" s="227"/>
      <c r="E34" s="227"/>
      <c r="F34" s="227"/>
      <c r="G34" s="227"/>
      <c r="H34" s="227"/>
    </row>
    <row r="35" spans="1:8" s="37" customFormat="1" ht="34.5" customHeight="1">
      <c r="A35" s="227" t="s">
        <v>120</v>
      </c>
      <c r="B35" s="227"/>
      <c r="C35" s="227"/>
      <c r="D35" s="227"/>
      <c r="E35" s="227"/>
      <c r="F35" s="227"/>
      <c r="G35" s="227"/>
      <c r="H35" s="227"/>
    </row>
    <row r="36" spans="1:8" s="37" customFormat="1" ht="41.25" customHeight="1">
      <c r="A36" s="227" t="s">
        <v>121</v>
      </c>
      <c r="B36" s="227"/>
      <c r="C36" s="227"/>
      <c r="D36" s="227"/>
      <c r="E36" s="227"/>
      <c r="F36" s="227"/>
      <c r="G36" s="227"/>
      <c r="H36" s="227"/>
    </row>
    <row r="37" spans="1:8" s="37" customFormat="1" ht="30.75" customHeight="1">
      <c r="A37" s="227" t="s">
        <v>122</v>
      </c>
      <c r="B37" s="227"/>
      <c r="C37" s="227"/>
      <c r="D37" s="227"/>
      <c r="E37" s="227"/>
      <c r="F37" s="227"/>
      <c r="G37" s="227"/>
      <c r="H37" s="227"/>
    </row>
    <row r="38" spans="1:8" s="37" customFormat="1" ht="26.25" customHeight="1">
      <c r="A38" s="227" t="s">
        <v>123</v>
      </c>
      <c r="B38" s="227"/>
      <c r="C38" s="227"/>
      <c r="D38" s="227"/>
      <c r="E38" s="227"/>
      <c r="F38" s="227"/>
      <c r="G38" s="227"/>
      <c r="H38" s="227"/>
    </row>
  </sheetData>
  <mergeCells count="27">
    <mergeCell ref="A12:B14"/>
    <mergeCell ref="A1:H1"/>
    <mergeCell ref="A2:H2"/>
    <mergeCell ref="G9:H9"/>
    <mergeCell ref="A10:B10"/>
    <mergeCell ref="A11:B11"/>
    <mergeCell ref="H15:H16"/>
    <mergeCell ref="B20:B21"/>
    <mergeCell ref="C20:C21"/>
    <mergeCell ref="D20:D21"/>
    <mergeCell ref="E20:E21"/>
    <mergeCell ref="F20:F21"/>
    <mergeCell ref="G20:G21"/>
    <mergeCell ref="H20:H21"/>
    <mergeCell ref="B15:B18"/>
    <mergeCell ref="C15:C16"/>
    <mergeCell ref="D15:D16"/>
    <mergeCell ref="E15:E16"/>
    <mergeCell ref="F15:F16"/>
    <mergeCell ref="G15:G16"/>
    <mergeCell ref="A38:H38"/>
    <mergeCell ref="A32:H32"/>
    <mergeCell ref="A33:H33"/>
    <mergeCell ref="A34:H34"/>
    <mergeCell ref="A35:H35"/>
    <mergeCell ref="A36:H36"/>
    <mergeCell ref="A37:H37"/>
  </mergeCells>
  <phoneticPr fontId="13" type="noConversion"/>
  <printOptions horizontalCentered="1"/>
  <pageMargins left="0.31496062992126012" right="0.31496062992126012" top="0.35433070866141764" bottom="0.35433070866141764" header="0.31496062992126012" footer="0.31496062992126012"/>
  <pageSetup paperSize="9" scale="86" fitToWidth="0" fitToHeight="0" orientation="portrait"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zoomScaleNormal="100" workbookViewId="0"/>
  </sheetViews>
  <sheetFormatPr defaultRowHeight="16.5"/>
  <cols>
    <col min="1" max="4" width="8.875" customWidth="1"/>
    <col min="5" max="5" width="49.875" customWidth="1"/>
    <col min="6" max="6" width="8.875" customWidth="1"/>
  </cols>
  <sheetData>
    <row r="1" spans="1:5" ht="19.5">
      <c r="A1" s="18" t="s">
        <v>124</v>
      </c>
    </row>
    <row r="2" spans="1:5" ht="17.25" thickBot="1">
      <c r="A2" s="1"/>
    </row>
    <row r="3" spans="1:5" ht="51" customHeight="1" thickBot="1">
      <c r="A3" s="238" t="s">
        <v>125</v>
      </c>
      <c r="B3" s="238"/>
      <c r="C3" s="238"/>
      <c r="D3" s="238"/>
      <c r="E3" s="238"/>
    </row>
    <row r="4" spans="1:5">
      <c r="A4" s="239"/>
      <c r="B4" s="239"/>
      <c r="C4" s="239"/>
      <c r="D4" s="239"/>
      <c r="E4" s="239"/>
    </row>
    <row r="5" spans="1:5" ht="39" customHeight="1">
      <c r="A5" s="240" t="s">
        <v>126</v>
      </c>
      <c r="B5" s="240"/>
      <c r="C5" s="240"/>
      <c r="D5" s="240"/>
      <c r="E5" s="240"/>
    </row>
    <row r="6" spans="1:5" ht="22.5" customHeight="1">
      <c r="A6" s="236" t="s">
        <v>127</v>
      </c>
      <c r="B6" s="236"/>
      <c r="C6" s="236"/>
      <c r="D6" s="236"/>
      <c r="E6" s="236"/>
    </row>
    <row r="7" spans="1:5" ht="22.5" customHeight="1">
      <c r="A7" s="236" t="s">
        <v>128</v>
      </c>
      <c r="B7" s="236"/>
      <c r="C7" s="236"/>
      <c r="D7" s="236"/>
      <c r="E7" s="236"/>
    </row>
    <row r="8" spans="1:5" ht="22.5" customHeight="1">
      <c r="A8" s="236" t="s">
        <v>129</v>
      </c>
      <c r="B8" s="236"/>
      <c r="C8" s="236"/>
      <c r="D8" s="236"/>
      <c r="E8" s="236"/>
    </row>
    <row r="9" spans="1:5" ht="22.5" customHeight="1">
      <c r="A9" s="236" t="s">
        <v>130</v>
      </c>
      <c r="B9" s="236"/>
      <c r="C9" s="236"/>
      <c r="D9" s="236"/>
      <c r="E9" s="236"/>
    </row>
    <row r="10" spans="1:5" ht="22.5" customHeight="1">
      <c r="A10" s="236" t="s">
        <v>131</v>
      </c>
      <c r="B10" s="236"/>
      <c r="C10" s="236"/>
      <c r="D10" s="236"/>
      <c r="E10" s="236"/>
    </row>
    <row r="11" spans="1:5" ht="303.75" customHeight="1" thickBot="1">
      <c r="A11" s="237" t="s">
        <v>132</v>
      </c>
      <c r="B11" s="237"/>
      <c r="C11" s="237"/>
      <c r="D11" s="237"/>
      <c r="E11" s="237"/>
    </row>
    <row r="12" spans="1:5" ht="60" customHeight="1" thickBot="1">
      <c r="A12" s="38" t="s">
        <v>133</v>
      </c>
      <c r="B12" s="21" t="s">
        <v>10</v>
      </c>
      <c r="C12" s="21"/>
      <c r="D12" s="21" t="s">
        <v>9</v>
      </c>
      <c r="E12" s="21"/>
    </row>
    <row r="13" spans="1:5" ht="60" customHeight="1" thickBot="1">
      <c r="A13" s="38" t="s">
        <v>134</v>
      </c>
      <c r="B13" s="216"/>
      <c r="C13" s="216"/>
      <c r="D13" s="21" t="s">
        <v>135</v>
      </c>
      <c r="E13" s="21"/>
    </row>
  </sheetData>
  <mergeCells count="10">
    <mergeCell ref="A9:E9"/>
    <mergeCell ref="A10:E10"/>
    <mergeCell ref="A11:E11"/>
    <mergeCell ref="B13:C13"/>
    <mergeCell ref="A3:E3"/>
    <mergeCell ref="A4:E4"/>
    <mergeCell ref="A5:E5"/>
    <mergeCell ref="A6:E6"/>
    <mergeCell ref="A7:E7"/>
    <mergeCell ref="A8:E8"/>
  </mergeCells>
  <phoneticPr fontId="13" type="noConversion"/>
  <pageMargins left="0.54" right="0.22000000000000003" top="0.98425196850393704" bottom="0.70866141732283405" header="0.511811023622047" footer="0.511811023622047"/>
  <pageSetup paperSize="9" scale="110" fitToWidth="0" fitToHeight="0" orientation="portrait" horizontalDpi="4294967294" verticalDpi="4294967294"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abSelected="1" zoomScaleNormal="100" workbookViewId="0">
      <selection activeCell="A10" sqref="A10"/>
    </sheetView>
  </sheetViews>
  <sheetFormatPr defaultColWidth="9" defaultRowHeight="16.5"/>
  <cols>
    <col min="1" max="1" width="16.25" style="1" customWidth="1"/>
    <col min="2" max="2" width="9" style="1" customWidth="1"/>
    <col min="3" max="3" width="19.75" style="1" customWidth="1"/>
    <col min="4" max="4" width="9" style="1" customWidth="1"/>
    <col min="5" max="5" width="22.625" style="1" customWidth="1"/>
    <col min="6" max="6" width="9" style="1" customWidth="1"/>
    <col min="7" max="7" width="9.625" style="1" customWidth="1"/>
    <col min="8" max="8" width="11.875" style="1" customWidth="1"/>
    <col min="9" max="9" width="25.75" style="1" customWidth="1"/>
    <col min="10" max="10" width="9" style="1" customWidth="1"/>
    <col min="11" max="11" width="8.125" style="1" customWidth="1"/>
    <col min="12" max="12" width="9" style="1" customWidth="1"/>
    <col min="13" max="16384" width="9" style="1"/>
  </cols>
  <sheetData>
    <row r="1" spans="1:11" ht="19.5">
      <c r="A1" s="18" t="s">
        <v>136</v>
      </c>
    </row>
    <row r="2" spans="1:11" ht="27.75">
      <c r="A2" s="209" t="s">
        <v>2244</v>
      </c>
      <c r="B2" s="209"/>
      <c r="C2" s="209"/>
      <c r="D2" s="209"/>
      <c r="E2" s="209"/>
      <c r="F2" s="209"/>
      <c r="G2" s="209"/>
      <c r="H2" s="209"/>
      <c r="I2" s="209"/>
      <c r="J2" s="209"/>
      <c r="K2" s="209"/>
    </row>
    <row r="3" spans="1:11" ht="27.75">
      <c r="A3" s="210" t="s">
        <v>137</v>
      </c>
      <c r="B3" s="210"/>
      <c r="C3" s="210"/>
      <c r="D3" s="210"/>
      <c r="E3" s="210"/>
      <c r="F3" s="210"/>
      <c r="G3" s="210"/>
      <c r="H3" s="210"/>
      <c r="I3" s="210"/>
      <c r="J3" s="210"/>
      <c r="K3" s="210"/>
    </row>
    <row r="4" spans="1:11" ht="21">
      <c r="A4" s="249" t="s">
        <v>138</v>
      </c>
      <c r="B4" s="249"/>
      <c r="C4" s="249"/>
      <c r="D4" s="249"/>
      <c r="E4" s="249"/>
      <c r="F4" s="249"/>
      <c r="G4" s="249"/>
      <c r="H4" s="249"/>
      <c r="I4" s="249"/>
      <c r="J4" s="249"/>
      <c r="K4" s="249"/>
    </row>
    <row r="5" spans="1:11" ht="21.75" thickBot="1">
      <c r="A5" s="40"/>
      <c r="C5" s="40"/>
      <c r="D5" s="41"/>
      <c r="E5" s="41"/>
      <c r="F5" s="41"/>
      <c r="G5" s="41"/>
      <c r="H5" s="41"/>
      <c r="J5" s="250" t="s">
        <v>139</v>
      </c>
      <c r="K5" s="250"/>
    </row>
    <row r="6" spans="1:11" ht="41.25" customHeight="1" thickBot="1">
      <c r="A6" s="231" t="s">
        <v>140</v>
      </c>
      <c r="B6" s="231"/>
      <c r="C6" s="231"/>
      <c r="D6" s="231"/>
      <c r="E6" s="231"/>
      <c r="F6" s="235" t="s">
        <v>141</v>
      </c>
      <c r="G6" s="235"/>
      <c r="H6" s="251">
        <f>F14</f>
        <v>0</v>
      </c>
      <c r="I6" s="251"/>
      <c r="J6" s="235" t="s">
        <v>142</v>
      </c>
      <c r="K6" s="252"/>
    </row>
    <row r="7" spans="1:11" ht="27.75" customHeight="1" thickBot="1">
      <c r="A7" s="235" t="s">
        <v>143</v>
      </c>
      <c r="B7" s="235"/>
      <c r="C7" s="235"/>
      <c r="D7" s="235"/>
      <c r="E7" s="235"/>
      <c r="F7" s="235" t="s">
        <v>144</v>
      </c>
      <c r="G7" s="235"/>
      <c r="H7" s="235" t="s">
        <v>145</v>
      </c>
      <c r="I7" s="246"/>
      <c r="J7" s="235"/>
      <c r="K7" s="252"/>
    </row>
    <row r="8" spans="1:11" ht="19.5" customHeight="1" thickBot="1">
      <c r="A8" s="235" t="s">
        <v>146</v>
      </c>
      <c r="B8" s="235" t="s">
        <v>147</v>
      </c>
      <c r="C8" s="235"/>
      <c r="D8" s="247" t="s">
        <v>148</v>
      </c>
      <c r="E8" s="247"/>
      <c r="F8" s="235"/>
      <c r="G8" s="235"/>
      <c r="H8" s="235"/>
      <c r="I8" s="246"/>
      <c r="J8" s="235"/>
      <c r="K8" s="252"/>
    </row>
    <row r="9" spans="1:11" ht="20.25" thickBot="1">
      <c r="A9" s="235"/>
      <c r="B9" s="235"/>
      <c r="C9" s="235"/>
      <c r="D9" s="248" t="s">
        <v>149</v>
      </c>
      <c r="E9" s="248"/>
      <c r="F9" s="235"/>
      <c r="G9" s="235"/>
      <c r="H9" s="235"/>
      <c r="I9" s="246"/>
      <c r="J9" s="235"/>
      <c r="K9" s="252"/>
    </row>
    <row r="10" spans="1:11" ht="51.75" customHeight="1" thickBot="1">
      <c r="A10" s="32"/>
      <c r="B10" s="216"/>
      <c r="C10" s="216"/>
      <c r="D10" s="216"/>
      <c r="E10" s="216"/>
      <c r="F10" s="216"/>
      <c r="G10" s="216"/>
      <c r="H10" s="216"/>
      <c r="I10" s="216"/>
      <c r="J10" s="245" t="s">
        <v>150</v>
      </c>
      <c r="K10" s="245"/>
    </row>
    <row r="11" spans="1:11" ht="51.75" customHeight="1" thickBot="1">
      <c r="A11" s="42"/>
      <c r="B11" s="216"/>
      <c r="C11" s="216"/>
      <c r="D11" s="216"/>
      <c r="E11" s="216"/>
      <c r="F11" s="216"/>
      <c r="G11" s="216"/>
      <c r="H11" s="216"/>
      <c r="I11" s="216"/>
      <c r="J11" s="245"/>
      <c r="K11" s="245"/>
    </row>
    <row r="12" spans="1:11" ht="51.75" customHeight="1" thickBot="1">
      <c r="A12" s="42"/>
      <c r="B12" s="216"/>
      <c r="C12" s="216"/>
      <c r="D12" s="216"/>
      <c r="E12" s="216"/>
      <c r="F12" s="216"/>
      <c r="G12" s="216"/>
      <c r="H12" s="216"/>
      <c r="I12" s="216"/>
      <c r="J12" s="245"/>
      <c r="K12" s="245"/>
    </row>
    <row r="13" spans="1:11" ht="51.75" customHeight="1" thickBot="1">
      <c r="A13" s="42"/>
      <c r="B13" s="216"/>
      <c r="C13" s="216"/>
      <c r="D13" s="216"/>
      <c r="E13" s="216"/>
      <c r="F13" s="216"/>
      <c r="G13" s="216"/>
      <c r="H13" s="216"/>
      <c r="I13" s="216"/>
      <c r="J13" s="245"/>
      <c r="K13" s="245"/>
    </row>
    <row r="14" spans="1:11" ht="54.75" customHeight="1" thickBot="1">
      <c r="A14" s="235" t="s">
        <v>151</v>
      </c>
      <c r="B14" s="235"/>
      <c r="C14" s="235"/>
      <c r="D14" s="235"/>
      <c r="E14" s="235"/>
      <c r="F14" s="244">
        <f>SUM(F10:G13)</f>
        <v>0</v>
      </c>
      <c r="G14" s="244"/>
      <c r="H14" s="216"/>
      <c r="I14" s="216"/>
      <c r="J14" s="245"/>
      <c r="K14" s="245"/>
    </row>
    <row r="15" spans="1:11" ht="61.5" customHeight="1">
      <c r="A15" s="241" t="s">
        <v>152</v>
      </c>
      <c r="B15" s="241"/>
      <c r="C15" s="241" t="s">
        <v>153</v>
      </c>
      <c r="D15" s="241"/>
      <c r="E15" s="43" t="s">
        <v>154</v>
      </c>
      <c r="F15" s="242" t="s">
        <v>155</v>
      </c>
      <c r="G15" s="242"/>
      <c r="H15" s="43"/>
      <c r="I15" s="242" t="s">
        <v>156</v>
      </c>
      <c r="J15" s="242"/>
      <c r="K15" s="44"/>
    </row>
    <row r="16" spans="1:11" ht="19.5">
      <c r="A16" s="39" t="s">
        <v>157</v>
      </c>
    </row>
    <row r="17" spans="1:11" ht="24" customHeight="1">
      <c r="A17" s="243" t="s">
        <v>158</v>
      </c>
      <c r="B17" s="243"/>
      <c r="C17" s="243"/>
      <c r="D17" s="243"/>
      <c r="E17" s="243"/>
      <c r="F17" s="243"/>
      <c r="G17" s="243"/>
      <c r="H17" s="243"/>
      <c r="I17" s="243"/>
      <c r="J17" s="243"/>
      <c r="K17" s="243"/>
    </row>
    <row r="18" spans="1:11" ht="24" customHeight="1">
      <c r="A18" s="243" t="s">
        <v>159</v>
      </c>
      <c r="B18" s="243"/>
      <c r="C18" s="243"/>
      <c r="D18" s="243"/>
      <c r="E18" s="243"/>
      <c r="F18" s="243"/>
      <c r="G18" s="243"/>
      <c r="H18" s="243"/>
      <c r="I18" s="243"/>
      <c r="J18" s="243"/>
      <c r="K18" s="243"/>
    </row>
  </sheetData>
  <mergeCells count="41">
    <mergeCell ref="A2:K2"/>
    <mergeCell ref="A3:K3"/>
    <mergeCell ref="A4:K4"/>
    <mergeCell ref="J5:K5"/>
    <mergeCell ref="A6:E6"/>
    <mergeCell ref="F6:G6"/>
    <mergeCell ref="H6:I6"/>
    <mergeCell ref="J6:K9"/>
    <mergeCell ref="A7:E7"/>
    <mergeCell ref="F7:G9"/>
    <mergeCell ref="B13:C13"/>
    <mergeCell ref="H7:I9"/>
    <mergeCell ref="A8:A9"/>
    <mergeCell ref="B8:C9"/>
    <mergeCell ref="D8:E8"/>
    <mergeCell ref="D9:E9"/>
    <mergeCell ref="B10:C10"/>
    <mergeCell ref="D10:E10"/>
    <mergeCell ref="F10:G10"/>
    <mergeCell ref="H10:I10"/>
    <mergeCell ref="A18:K18"/>
    <mergeCell ref="D13:E13"/>
    <mergeCell ref="F13:G13"/>
    <mergeCell ref="H13:I13"/>
    <mergeCell ref="A14:E14"/>
    <mergeCell ref="F14:G14"/>
    <mergeCell ref="H14:I14"/>
    <mergeCell ref="J10:K14"/>
    <mergeCell ref="B11:C11"/>
    <mergeCell ref="D11:E11"/>
    <mergeCell ref="F11:G11"/>
    <mergeCell ref="H11:I11"/>
    <mergeCell ref="B12:C12"/>
    <mergeCell ref="D12:E12"/>
    <mergeCell ref="F12:G12"/>
    <mergeCell ref="H12:I12"/>
    <mergeCell ref="A15:B15"/>
    <mergeCell ref="C15:D15"/>
    <mergeCell ref="F15:G15"/>
    <mergeCell ref="I15:J15"/>
    <mergeCell ref="A17:K17"/>
  </mergeCells>
  <phoneticPr fontId="13" type="noConversion"/>
  <pageMargins left="0.48000000000000004" right="0.29000000000000004" top="0.67" bottom="0.33" header="0.5" footer="0.23"/>
  <pageSetup paperSize="9" scale="63" fitToWidth="0"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1"/>
  <sheetViews>
    <sheetView workbookViewId="0">
      <selection activeCell="A170" sqref="A170"/>
    </sheetView>
  </sheetViews>
  <sheetFormatPr defaultColWidth="9" defaultRowHeight="30.6" customHeight="1"/>
  <cols>
    <col min="1" max="1" width="10.125" style="55" customWidth="1"/>
    <col min="2" max="2" width="11.5" style="55" customWidth="1"/>
    <col min="3" max="3" width="68.625" style="56" customWidth="1"/>
    <col min="4" max="4" width="15.125" style="57" customWidth="1"/>
    <col min="5" max="5" width="9.625" style="46" customWidth="1"/>
    <col min="6" max="16384" width="9" style="46"/>
  </cols>
  <sheetData>
    <row r="1" spans="1:4" s="113" customFormat="1" ht="39.6" customHeight="1">
      <c r="A1" s="261" t="s">
        <v>1283</v>
      </c>
      <c r="B1" s="261"/>
      <c r="C1" s="261"/>
      <c r="D1" s="261"/>
    </row>
    <row r="2" spans="1:4" s="113" customFormat="1" ht="20.45" customHeight="1" thickBot="1">
      <c r="A2" s="114"/>
      <c r="D2" s="115" t="s">
        <v>1284</v>
      </c>
    </row>
    <row r="3" spans="1:4" s="116" customFormat="1" ht="37.15" customHeight="1" thickTop="1">
      <c r="A3" s="262" t="s">
        <v>1285</v>
      </c>
      <c r="B3" s="263"/>
      <c r="C3" s="263" t="s">
        <v>1286</v>
      </c>
      <c r="D3" s="265" t="s">
        <v>1287</v>
      </c>
    </row>
    <row r="4" spans="1:4" s="119" customFormat="1" ht="40.9" customHeight="1">
      <c r="A4" s="117" t="s">
        <v>1288</v>
      </c>
      <c r="B4" s="118" t="s">
        <v>1289</v>
      </c>
      <c r="C4" s="264"/>
      <c r="D4" s="266"/>
    </row>
    <row r="5" spans="1:4" s="124" customFormat="1" ht="30" customHeight="1">
      <c r="A5" s="120" t="s">
        <v>1290</v>
      </c>
      <c r="B5" s="121"/>
      <c r="C5" s="122" t="s">
        <v>1291</v>
      </c>
      <c r="D5" s="123"/>
    </row>
    <row r="6" spans="1:4" s="129" customFormat="1" ht="30" customHeight="1">
      <c r="A6" s="125" t="s">
        <v>1292</v>
      </c>
      <c r="B6" s="126"/>
      <c r="C6" s="127" t="s">
        <v>1293</v>
      </c>
      <c r="D6" s="128"/>
    </row>
    <row r="7" spans="1:4" s="129" customFormat="1" ht="30" customHeight="1">
      <c r="A7" s="130"/>
      <c r="B7" s="131">
        <v>1</v>
      </c>
      <c r="C7" s="132" t="s">
        <v>1294</v>
      </c>
      <c r="D7" s="133">
        <v>263</v>
      </c>
    </row>
    <row r="8" spans="1:4" s="129" customFormat="1" ht="30" customHeight="1">
      <c r="A8" s="130"/>
      <c r="B8" s="131">
        <v>2</v>
      </c>
      <c r="C8" s="132" t="s">
        <v>1295</v>
      </c>
      <c r="D8" s="133">
        <v>177</v>
      </c>
    </row>
    <row r="9" spans="1:4" s="129" customFormat="1" ht="30" customHeight="1">
      <c r="A9" s="130"/>
      <c r="B9" s="131">
        <v>3</v>
      </c>
      <c r="C9" s="132" t="s">
        <v>1296</v>
      </c>
      <c r="D9" s="133">
        <v>217</v>
      </c>
    </row>
    <row r="10" spans="1:4" s="129" customFormat="1" ht="30" customHeight="1">
      <c r="A10" s="130"/>
      <c r="B10" s="131">
        <v>4</v>
      </c>
      <c r="C10" s="132" t="s">
        <v>1297</v>
      </c>
      <c r="D10" s="133">
        <v>185</v>
      </c>
    </row>
    <row r="11" spans="1:4" s="129" customFormat="1" ht="30" customHeight="1">
      <c r="A11" s="130"/>
      <c r="B11" s="131">
        <v>5</v>
      </c>
      <c r="C11" s="132" t="s">
        <v>1298</v>
      </c>
      <c r="D11" s="133">
        <v>258</v>
      </c>
    </row>
    <row r="12" spans="1:4" s="129" customFormat="1" ht="30" customHeight="1">
      <c r="A12" s="130"/>
      <c r="B12" s="131">
        <v>6</v>
      </c>
      <c r="C12" s="132" t="s">
        <v>1299</v>
      </c>
      <c r="D12" s="133">
        <v>206</v>
      </c>
    </row>
    <row r="13" spans="1:4" s="129" customFormat="1" ht="30" customHeight="1">
      <c r="A13" s="130"/>
      <c r="B13" s="131">
        <v>7</v>
      </c>
      <c r="C13" s="132" t="s">
        <v>1300</v>
      </c>
      <c r="D13" s="133">
        <v>212</v>
      </c>
    </row>
    <row r="14" spans="1:4" s="129" customFormat="1" ht="30" customHeight="1">
      <c r="A14" s="130"/>
      <c r="B14" s="131">
        <v>8</v>
      </c>
      <c r="C14" s="132" t="s">
        <v>1301</v>
      </c>
      <c r="D14" s="133">
        <v>206</v>
      </c>
    </row>
    <row r="15" spans="1:4" s="129" customFormat="1" ht="30" customHeight="1">
      <c r="A15" s="130"/>
      <c r="B15" s="131">
        <v>9</v>
      </c>
      <c r="C15" s="132" t="s">
        <v>1302</v>
      </c>
      <c r="D15" s="133">
        <v>206</v>
      </c>
    </row>
    <row r="16" spans="1:4" s="129" customFormat="1" ht="30" customHeight="1">
      <c r="A16" s="130"/>
      <c r="B16" s="131">
        <v>10</v>
      </c>
      <c r="C16" s="132" t="s">
        <v>1303</v>
      </c>
      <c r="D16" s="133">
        <v>242</v>
      </c>
    </row>
    <row r="17" spans="1:4" s="129" customFormat="1" ht="30" customHeight="1">
      <c r="A17" s="130"/>
      <c r="B17" s="131">
        <v>11</v>
      </c>
      <c r="C17" s="134" t="s">
        <v>1304</v>
      </c>
      <c r="D17" s="133">
        <v>192</v>
      </c>
    </row>
    <row r="18" spans="1:4" s="129" customFormat="1" ht="30" customHeight="1">
      <c r="A18" s="130"/>
      <c r="B18" s="131">
        <v>12</v>
      </c>
      <c r="C18" s="132" t="s">
        <v>1305</v>
      </c>
      <c r="D18" s="133">
        <v>201</v>
      </c>
    </row>
    <row r="19" spans="1:4" s="129" customFormat="1" ht="30" customHeight="1">
      <c r="A19" s="130"/>
      <c r="B19" s="131">
        <v>13</v>
      </c>
      <c r="C19" s="132" t="s">
        <v>1306</v>
      </c>
      <c r="D19" s="133">
        <v>186</v>
      </c>
    </row>
    <row r="20" spans="1:4" s="129" customFormat="1" ht="30" customHeight="1">
      <c r="A20" s="130"/>
      <c r="B20" s="131">
        <v>14</v>
      </c>
      <c r="C20" s="132" t="s">
        <v>1307</v>
      </c>
      <c r="D20" s="133">
        <v>263</v>
      </c>
    </row>
    <row r="21" spans="1:4" s="129" customFormat="1" ht="30" customHeight="1">
      <c r="A21" s="130"/>
      <c r="B21" s="131">
        <v>15</v>
      </c>
      <c r="C21" s="132" t="s">
        <v>1308</v>
      </c>
      <c r="D21" s="133">
        <v>206</v>
      </c>
    </row>
    <row r="22" spans="1:4" s="129" customFormat="1" ht="30" customHeight="1">
      <c r="A22" s="130"/>
      <c r="B22" s="131">
        <v>16</v>
      </c>
      <c r="C22" s="132" t="s">
        <v>1309</v>
      </c>
      <c r="D22" s="133">
        <v>206</v>
      </c>
    </row>
    <row r="23" spans="1:4" s="129" customFormat="1" ht="30" customHeight="1">
      <c r="A23" s="130"/>
      <c r="B23" s="131">
        <v>17</v>
      </c>
      <c r="C23" s="132" t="s">
        <v>1310</v>
      </c>
      <c r="D23" s="133">
        <v>236</v>
      </c>
    </row>
    <row r="24" spans="1:4" s="129" customFormat="1" ht="30" customHeight="1">
      <c r="A24" s="130"/>
      <c r="B24" s="131">
        <v>18</v>
      </c>
      <c r="C24" s="132" t="s">
        <v>1311</v>
      </c>
      <c r="D24" s="133">
        <v>227</v>
      </c>
    </row>
    <row r="25" spans="1:4" s="129" customFormat="1" ht="30" customHeight="1">
      <c r="A25" s="130"/>
      <c r="B25" s="131">
        <v>19</v>
      </c>
      <c r="C25" s="132" t="s">
        <v>1312</v>
      </c>
      <c r="D25" s="133">
        <v>206</v>
      </c>
    </row>
    <row r="26" spans="1:4" s="129" customFormat="1" ht="30" customHeight="1">
      <c r="A26" s="130"/>
      <c r="B26" s="131">
        <v>20</v>
      </c>
      <c r="C26" s="132" t="s">
        <v>1313</v>
      </c>
      <c r="D26" s="133">
        <v>197</v>
      </c>
    </row>
    <row r="27" spans="1:4" s="129" customFormat="1" ht="30" customHeight="1">
      <c r="A27" s="130"/>
      <c r="B27" s="131">
        <v>21</v>
      </c>
      <c r="C27" s="132" t="s">
        <v>1314</v>
      </c>
      <c r="D27" s="133">
        <v>183</v>
      </c>
    </row>
    <row r="28" spans="1:4" s="129" customFormat="1" ht="30" customHeight="1">
      <c r="A28" s="130"/>
      <c r="B28" s="131">
        <v>22</v>
      </c>
      <c r="C28" s="132" t="s">
        <v>1315</v>
      </c>
      <c r="D28" s="133">
        <v>236</v>
      </c>
    </row>
    <row r="29" spans="1:4" s="129" customFormat="1" ht="30" customHeight="1">
      <c r="A29" s="130"/>
      <c r="B29" s="131">
        <v>23</v>
      </c>
      <c r="C29" s="132" t="s">
        <v>1316</v>
      </c>
      <c r="D29" s="133">
        <v>263</v>
      </c>
    </row>
    <row r="30" spans="1:4" s="129" customFormat="1" ht="30" customHeight="1">
      <c r="A30" s="130"/>
      <c r="B30" s="131">
        <v>24</v>
      </c>
      <c r="C30" s="134" t="s">
        <v>1317</v>
      </c>
      <c r="D30" s="133">
        <v>206</v>
      </c>
    </row>
    <row r="31" spans="1:4" s="129" customFormat="1" ht="30" customHeight="1">
      <c r="A31" s="130"/>
      <c r="B31" s="131">
        <v>25</v>
      </c>
      <c r="C31" s="132" t="s">
        <v>1318</v>
      </c>
      <c r="D31" s="133">
        <v>196</v>
      </c>
    </row>
    <row r="32" spans="1:4" s="129" customFormat="1" ht="30" customHeight="1">
      <c r="A32" s="130"/>
      <c r="B32" s="131">
        <v>26</v>
      </c>
      <c r="C32" s="132" t="s">
        <v>1319</v>
      </c>
      <c r="D32" s="133">
        <v>206</v>
      </c>
    </row>
    <row r="33" spans="1:4" s="129" customFormat="1" ht="30" customHeight="1">
      <c r="A33" s="130"/>
      <c r="B33" s="131">
        <v>27</v>
      </c>
      <c r="C33" s="132" t="s">
        <v>1320</v>
      </c>
      <c r="D33" s="133">
        <v>179</v>
      </c>
    </row>
    <row r="34" spans="1:4" s="129" customFormat="1" ht="30" customHeight="1">
      <c r="A34" s="130"/>
      <c r="B34" s="131">
        <v>28</v>
      </c>
      <c r="C34" s="132" t="s">
        <v>1321</v>
      </c>
      <c r="D34" s="133">
        <v>226</v>
      </c>
    </row>
    <row r="35" spans="1:4" s="129" customFormat="1" ht="30" customHeight="1">
      <c r="A35" s="130"/>
      <c r="B35" s="131">
        <v>29</v>
      </c>
      <c r="C35" s="134" t="s">
        <v>1322</v>
      </c>
      <c r="D35" s="133">
        <v>189</v>
      </c>
    </row>
    <row r="36" spans="1:4" s="129" customFormat="1" ht="30" customHeight="1">
      <c r="A36" s="130"/>
      <c r="B36" s="131">
        <v>30</v>
      </c>
      <c r="C36" s="132" t="s">
        <v>1323</v>
      </c>
      <c r="D36" s="133">
        <v>283</v>
      </c>
    </row>
    <row r="37" spans="1:4" s="129" customFormat="1" ht="30" customHeight="1">
      <c r="A37" s="130"/>
      <c r="B37" s="131">
        <v>31</v>
      </c>
      <c r="C37" s="132" t="s">
        <v>1324</v>
      </c>
      <c r="D37" s="133">
        <v>206</v>
      </c>
    </row>
    <row r="38" spans="1:4" s="129" customFormat="1" ht="30" customHeight="1">
      <c r="A38" s="130"/>
      <c r="B38" s="131">
        <v>32</v>
      </c>
      <c r="C38" s="132" t="s">
        <v>1325</v>
      </c>
      <c r="D38" s="133">
        <v>236</v>
      </c>
    </row>
    <row r="39" spans="1:4" s="129" customFormat="1" ht="30" customHeight="1">
      <c r="A39" s="130"/>
      <c r="B39" s="131">
        <v>33</v>
      </c>
      <c r="C39" s="132" t="s">
        <v>164</v>
      </c>
      <c r="D39" s="133">
        <v>201</v>
      </c>
    </row>
    <row r="40" spans="1:4" s="129" customFormat="1" ht="30" customHeight="1">
      <c r="A40" s="125" t="s">
        <v>1326</v>
      </c>
      <c r="B40" s="135"/>
      <c r="C40" s="127" t="s">
        <v>1327</v>
      </c>
      <c r="D40" s="128"/>
    </row>
    <row r="41" spans="1:4" s="129" customFormat="1" ht="30" customHeight="1">
      <c r="A41" s="130"/>
      <c r="B41" s="131">
        <v>34</v>
      </c>
      <c r="C41" s="132" t="s">
        <v>1328</v>
      </c>
      <c r="D41" s="133">
        <v>202</v>
      </c>
    </row>
    <row r="42" spans="1:4" s="129" customFormat="1" ht="30" customHeight="1">
      <c r="A42" s="130"/>
      <c r="B42" s="131">
        <v>35</v>
      </c>
      <c r="C42" s="132" t="s">
        <v>164</v>
      </c>
      <c r="D42" s="133">
        <v>160</v>
      </c>
    </row>
    <row r="43" spans="1:4" s="129" customFormat="1" ht="30" customHeight="1">
      <c r="A43" s="125" t="s">
        <v>1329</v>
      </c>
      <c r="B43" s="126"/>
      <c r="C43" s="127" t="s">
        <v>1330</v>
      </c>
      <c r="D43" s="128"/>
    </row>
    <row r="44" spans="1:4" s="129" customFormat="1" ht="30" customHeight="1">
      <c r="A44" s="130"/>
      <c r="B44" s="131">
        <v>36</v>
      </c>
      <c r="C44" s="132" t="s">
        <v>1331</v>
      </c>
      <c r="D44" s="133">
        <v>190</v>
      </c>
    </row>
    <row r="45" spans="1:4" s="129" customFormat="1" ht="30" customHeight="1">
      <c r="A45" s="130"/>
      <c r="B45" s="131">
        <v>37</v>
      </c>
      <c r="C45" s="132" t="s">
        <v>1332</v>
      </c>
      <c r="D45" s="133">
        <v>202</v>
      </c>
    </row>
    <row r="46" spans="1:4" s="129" customFormat="1" ht="30" customHeight="1">
      <c r="A46" s="130"/>
      <c r="B46" s="131">
        <v>38</v>
      </c>
      <c r="C46" s="132" t="s">
        <v>1333</v>
      </c>
      <c r="D46" s="133">
        <v>202</v>
      </c>
    </row>
    <row r="47" spans="1:4" s="129" customFormat="1" ht="30" customHeight="1">
      <c r="A47" s="130"/>
      <c r="B47" s="131">
        <v>39</v>
      </c>
      <c r="C47" s="132" t="s">
        <v>1334</v>
      </c>
      <c r="D47" s="133">
        <v>130</v>
      </c>
    </row>
    <row r="48" spans="1:4" s="129" customFormat="1" ht="30" customHeight="1">
      <c r="A48" s="130"/>
      <c r="B48" s="131">
        <v>40</v>
      </c>
      <c r="C48" s="132" t="s">
        <v>1335</v>
      </c>
      <c r="D48" s="133">
        <v>201</v>
      </c>
    </row>
    <row r="49" spans="1:4" s="129" customFormat="1" ht="30" customHeight="1">
      <c r="A49" s="130"/>
      <c r="B49" s="131">
        <v>41</v>
      </c>
      <c r="C49" s="132" t="s">
        <v>1336</v>
      </c>
      <c r="D49" s="133">
        <v>200</v>
      </c>
    </row>
    <row r="50" spans="1:4" s="129" customFormat="1" ht="30" customHeight="1">
      <c r="A50" s="130"/>
      <c r="B50" s="131">
        <v>42</v>
      </c>
      <c r="C50" s="132" t="s">
        <v>1337</v>
      </c>
      <c r="D50" s="133">
        <v>220</v>
      </c>
    </row>
    <row r="51" spans="1:4" s="129" customFormat="1" ht="30" customHeight="1">
      <c r="A51" s="130"/>
      <c r="B51" s="131">
        <v>43</v>
      </c>
      <c r="C51" s="132" t="s">
        <v>1338</v>
      </c>
      <c r="D51" s="133">
        <v>260</v>
      </c>
    </row>
    <row r="52" spans="1:4" s="129" customFormat="1" ht="30" customHeight="1">
      <c r="A52" s="130"/>
      <c r="B52" s="131">
        <v>44</v>
      </c>
      <c r="C52" s="132" t="s">
        <v>166</v>
      </c>
      <c r="D52" s="133">
        <v>195</v>
      </c>
    </row>
    <row r="53" spans="1:4" s="129" customFormat="1" ht="30" customHeight="1">
      <c r="A53" s="130"/>
      <c r="B53" s="131">
        <v>45</v>
      </c>
      <c r="C53" s="132" t="s">
        <v>1339</v>
      </c>
      <c r="D53" s="133">
        <v>196</v>
      </c>
    </row>
    <row r="54" spans="1:4" s="129" customFormat="1" ht="30" customHeight="1">
      <c r="A54" s="130"/>
      <c r="B54" s="131">
        <v>46</v>
      </c>
      <c r="C54" s="132" t="s">
        <v>1340</v>
      </c>
      <c r="D54" s="133">
        <v>180</v>
      </c>
    </row>
    <row r="55" spans="1:4" s="129" customFormat="1" ht="30" customHeight="1">
      <c r="A55" s="130"/>
      <c r="B55" s="131">
        <v>47</v>
      </c>
      <c r="C55" s="132" t="s">
        <v>164</v>
      </c>
      <c r="D55" s="133">
        <v>130</v>
      </c>
    </row>
    <row r="56" spans="1:4" s="129" customFormat="1" ht="30" customHeight="1">
      <c r="A56" s="125" t="s">
        <v>1341</v>
      </c>
      <c r="B56" s="126"/>
      <c r="C56" s="127" t="s">
        <v>1342</v>
      </c>
      <c r="D56" s="128"/>
    </row>
    <row r="57" spans="1:4" s="129" customFormat="1" ht="30" customHeight="1">
      <c r="A57" s="130"/>
      <c r="B57" s="131">
        <v>48</v>
      </c>
      <c r="C57" s="134" t="s">
        <v>1343</v>
      </c>
      <c r="D57" s="133">
        <v>188</v>
      </c>
    </row>
    <row r="58" spans="1:4" s="129" customFormat="1" ht="30" customHeight="1">
      <c r="A58" s="130"/>
      <c r="B58" s="131">
        <v>49</v>
      </c>
      <c r="C58" s="134" t="s">
        <v>1344</v>
      </c>
      <c r="D58" s="133">
        <v>117</v>
      </c>
    </row>
    <row r="59" spans="1:4" s="129" customFormat="1" ht="30" customHeight="1">
      <c r="A59" s="125" t="s">
        <v>1345</v>
      </c>
      <c r="B59" s="126"/>
      <c r="C59" s="127" t="s">
        <v>1346</v>
      </c>
      <c r="D59" s="128"/>
    </row>
    <row r="60" spans="1:4" s="129" customFormat="1" ht="30" customHeight="1">
      <c r="A60" s="130"/>
      <c r="B60" s="131">
        <v>50</v>
      </c>
      <c r="C60" s="132" t="s">
        <v>1347</v>
      </c>
      <c r="D60" s="133">
        <v>182</v>
      </c>
    </row>
    <row r="61" spans="1:4" s="129" customFormat="1" ht="30" customHeight="1">
      <c r="A61" s="130"/>
      <c r="B61" s="131">
        <v>51</v>
      </c>
      <c r="C61" s="132" t="s">
        <v>1348</v>
      </c>
      <c r="D61" s="133">
        <v>152</v>
      </c>
    </row>
    <row r="62" spans="1:4" s="129" customFormat="1" ht="30" customHeight="1">
      <c r="A62" s="130"/>
      <c r="B62" s="131">
        <v>52</v>
      </c>
      <c r="C62" s="132" t="s">
        <v>1349</v>
      </c>
      <c r="D62" s="133">
        <v>215</v>
      </c>
    </row>
    <row r="63" spans="1:4" s="129" customFormat="1" ht="30" customHeight="1">
      <c r="A63" s="130"/>
      <c r="B63" s="131">
        <v>53</v>
      </c>
      <c r="C63" s="132" t="s">
        <v>164</v>
      </c>
      <c r="D63" s="133">
        <v>120</v>
      </c>
    </row>
    <row r="64" spans="1:4" s="129" customFormat="1" ht="30" customHeight="1">
      <c r="A64" s="125" t="s">
        <v>1350</v>
      </c>
      <c r="B64" s="126"/>
      <c r="C64" s="127" t="s">
        <v>1351</v>
      </c>
      <c r="D64" s="128"/>
    </row>
    <row r="65" spans="1:4" s="129" customFormat="1" ht="30" customHeight="1">
      <c r="A65" s="130"/>
      <c r="B65" s="131">
        <v>54</v>
      </c>
      <c r="C65" s="132" t="s">
        <v>1352</v>
      </c>
      <c r="D65" s="133">
        <v>163</v>
      </c>
    </row>
    <row r="66" spans="1:4" s="129" customFormat="1" ht="30" customHeight="1">
      <c r="A66" s="130"/>
      <c r="B66" s="131">
        <v>55</v>
      </c>
      <c r="C66" s="132" t="s">
        <v>1353</v>
      </c>
      <c r="D66" s="133">
        <v>157</v>
      </c>
    </row>
    <row r="67" spans="1:4" s="129" customFormat="1" ht="30" customHeight="1">
      <c r="A67" s="130"/>
      <c r="B67" s="131">
        <v>56</v>
      </c>
      <c r="C67" s="132" t="s">
        <v>1354</v>
      </c>
      <c r="D67" s="133">
        <v>163</v>
      </c>
    </row>
    <row r="68" spans="1:4" s="129" customFormat="1" ht="30" customHeight="1">
      <c r="A68" s="130"/>
      <c r="B68" s="131">
        <v>57</v>
      </c>
      <c r="C68" s="132" t="s">
        <v>164</v>
      </c>
      <c r="D68" s="133">
        <v>80</v>
      </c>
    </row>
    <row r="69" spans="1:4" s="129" customFormat="1" ht="30" customHeight="1">
      <c r="A69" s="125" t="s">
        <v>1355</v>
      </c>
      <c r="B69" s="126">
        <v>58</v>
      </c>
      <c r="C69" s="127" t="s">
        <v>1356</v>
      </c>
      <c r="D69" s="128">
        <v>163</v>
      </c>
    </row>
    <row r="70" spans="1:4" s="129" customFormat="1" ht="30" customHeight="1">
      <c r="A70" s="125" t="s">
        <v>1357</v>
      </c>
      <c r="B70" s="126"/>
      <c r="C70" s="127" t="s">
        <v>1358</v>
      </c>
      <c r="D70" s="128"/>
    </row>
    <row r="71" spans="1:4" s="129" customFormat="1" ht="30" customHeight="1">
      <c r="A71" s="130"/>
      <c r="B71" s="131">
        <v>59</v>
      </c>
      <c r="C71" s="132" t="s">
        <v>1359</v>
      </c>
      <c r="D71" s="133">
        <v>233</v>
      </c>
    </row>
    <row r="72" spans="1:4" s="129" customFormat="1" ht="30" customHeight="1">
      <c r="A72" s="130"/>
      <c r="B72" s="131">
        <v>60</v>
      </c>
      <c r="C72" s="132" t="s">
        <v>164</v>
      </c>
      <c r="D72" s="133">
        <v>123</v>
      </c>
    </row>
    <row r="73" spans="1:4" s="129" customFormat="1" ht="30" customHeight="1">
      <c r="A73" s="125" t="s">
        <v>1360</v>
      </c>
      <c r="B73" s="126"/>
      <c r="C73" s="127" t="s">
        <v>1361</v>
      </c>
      <c r="D73" s="128"/>
    </row>
    <row r="74" spans="1:4" s="129" customFormat="1" ht="30" customHeight="1">
      <c r="A74" s="130"/>
      <c r="B74" s="131">
        <v>61</v>
      </c>
      <c r="C74" s="132" t="s">
        <v>1362</v>
      </c>
      <c r="D74" s="133">
        <v>198</v>
      </c>
    </row>
    <row r="75" spans="1:4" s="129" customFormat="1" ht="30" customHeight="1">
      <c r="A75" s="130"/>
      <c r="B75" s="131">
        <v>62</v>
      </c>
      <c r="C75" s="132" t="s">
        <v>1363</v>
      </c>
      <c r="D75" s="133">
        <v>138</v>
      </c>
    </row>
    <row r="76" spans="1:4" s="129" customFormat="1" ht="30" customHeight="1">
      <c r="A76" s="130"/>
      <c r="B76" s="131">
        <v>63</v>
      </c>
      <c r="C76" s="132" t="s">
        <v>1364</v>
      </c>
      <c r="D76" s="133">
        <v>138</v>
      </c>
    </row>
    <row r="77" spans="1:4" s="129" customFormat="1" ht="30" customHeight="1">
      <c r="A77" s="130"/>
      <c r="B77" s="131">
        <v>64</v>
      </c>
      <c r="C77" s="132" t="s">
        <v>1365</v>
      </c>
      <c r="D77" s="133">
        <v>138</v>
      </c>
    </row>
    <row r="78" spans="1:4" s="129" customFormat="1" ht="30" customHeight="1">
      <c r="A78" s="130"/>
      <c r="B78" s="131">
        <v>65</v>
      </c>
      <c r="C78" s="132" t="s">
        <v>1366</v>
      </c>
      <c r="D78" s="133">
        <v>150</v>
      </c>
    </row>
    <row r="79" spans="1:4" s="129" customFormat="1" ht="30" customHeight="1">
      <c r="A79" s="130"/>
      <c r="B79" s="131">
        <v>66</v>
      </c>
      <c r="C79" s="132" t="s">
        <v>1367</v>
      </c>
      <c r="D79" s="133">
        <v>138</v>
      </c>
    </row>
    <row r="80" spans="1:4" s="129" customFormat="1" ht="30" customHeight="1">
      <c r="A80" s="130"/>
      <c r="B80" s="131">
        <v>67</v>
      </c>
      <c r="C80" s="132" t="s">
        <v>164</v>
      </c>
      <c r="D80" s="133">
        <v>91</v>
      </c>
    </row>
    <row r="81" spans="1:4" s="129" customFormat="1" ht="30" customHeight="1">
      <c r="A81" s="125" t="s">
        <v>1368</v>
      </c>
      <c r="B81" s="126"/>
      <c r="C81" s="127" t="s">
        <v>1369</v>
      </c>
      <c r="D81" s="128"/>
    </row>
    <row r="82" spans="1:4" s="129" customFormat="1" ht="30" customHeight="1">
      <c r="A82" s="130"/>
      <c r="B82" s="136">
        <v>68</v>
      </c>
      <c r="C82" s="132" t="s">
        <v>1370</v>
      </c>
      <c r="D82" s="133">
        <v>157</v>
      </c>
    </row>
    <row r="83" spans="1:4" s="129" customFormat="1" ht="30" customHeight="1">
      <c r="A83" s="130"/>
      <c r="B83" s="136">
        <v>69</v>
      </c>
      <c r="C83" s="132" t="s">
        <v>1371</v>
      </c>
      <c r="D83" s="133">
        <v>174</v>
      </c>
    </row>
    <row r="84" spans="1:4" s="137" customFormat="1" ht="30" customHeight="1">
      <c r="A84" s="130"/>
      <c r="B84" s="136">
        <v>70</v>
      </c>
      <c r="C84" s="134" t="s">
        <v>1372</v>
      </c>
      <c r="D84" s="133">
        <v>170</v>
      </c>
    </row>
    <row r="85" spans="1:4" s="129" customFormat="1" ht="30" customHeight="1">
      <c r="A85" s="130"/>
      <c r="B85" s="136">
        <v>71</v>
      </c>
      <c r="C85" s="132" t="s">
        <v>164</v>
      </c>
      <c r="D85" s="133">
        <v>123</v>
      </c>
    </row>
    <row r="86" spans="1:4" s="129" customFormat="1" ht="30" customHeight="1">
      <c r="A86" s="125" t="s">
        <v>1373</v>
      </c>
      <c r="B86" s="126">
        <v>72</v>
      </c>
      <c r="C86" s="127" t="s">
        <v>1374</v>
      </c>
      <c r="D86" s="128">
        <v>278</v>
      </c>
    </row>
    <row r="87" spans="1:4" s="129" customFormat="1" ht="30" customHeight="1">
      <c r="A87" s="125" t="s">
        <v>1375</v>
      </c>
      <c r="B87" s="126"/>
      <c r="C87" s="127" t="s">
        <v>1376</v>
      </c>
      <c r="D87" s="128"/>
    </row>
    <row r="88" spans="1:4" s="129" customFormat="1" ht="30" customHeight="1">
      <c r="A88" s="130"/>
      <c r="B88" s="131">
        <v>73</v>
      </c>
      <c r="C88" s="132" t="s">
        <v>1377</v>
      </c>
      <c r="D88" s="133">
        <v>217</v>
      </c>
    </row>
    <row r="89" spans="1:4" s="129" customFormat="1" ht="30" customHeight="1">
      <c r="A89" s="130"/>
      <c r="B89" s="131">
        <v>74</v>
      </c>
      <c r="C89" s="132" t="s">
        <v>1378</v>
      </c>
      <c r="D89" s="133">
        <v>149</v>
      </c>
    </row>
    <row r="90" spans="1:4" s="129" customFormat="1" ht="30" customHeight="1">
      <c r="A90" s="130"/>
      <c r="B90" s="131">
        <v>75</v>
      </c>
      <c r="C90" s="132" t="s">
        <v>1379</v>
      </c>
      <c r="D90" s="133">
        <v>217</v>
      </c>
    </row>
    <row r="91" spans="1:4" s="129" customFormat="1" ht="30" customHeight="1">
      <c r="A91" s="130"/>
      <c r="B91" s="131">
        <v>76</v>
      </c>
      <c r="C91" s="132" t="s">
        <v>1380</v>
      </c>
      <c r="D91" s="133">
        <v>125</v>
      </c>
    </row>
    <row r="92" spans="1:4" s="129" customFormat="1" ht="30" customHeight="1">
      <c r="A92" s="130"/>
      <c r="B92" s="131">
        <v>77</v>
      </c>
      <c r="C92" s="132" t="s">
        <v>1381</v>
      </c>
      <c r="D92" s="133">
        <v>149</v>
      </c>
    </row>
    <row r="93" spans="1:4" s="129" customFormat="1" ht="30" customHeight="1">
      <c r="A93" s="130"/>
      <c r="B93" s="131">
        <v>78</v>
      </c>
      <c r="C93" s="132" t="s">
        <v>164</v>
      </c>
      <c r="D93" s="133">
        <v>110</v>
      </c>
    </row>
    <row r="94" spans="1:4" s="129" customFormat="1" ht="30" customHeight="1">
      <c r="A94" s="125" t="s">
        <v>1382</v>
      </c>
      <c r="B94" s="126"/>
      <c r="C94" s="127" t="s">
        <v>1383</v>
      </c>
      <c r="D94" s="128"/>
    </row>
    <row r="95" spans="1:4" s="129" customFormat="1" ht="30" customHeight="1">
      <c r="A95" s="130"/>
      <c r="B95" s="131">
        <v>79</v>
      </c>
      <c r="C95" s="132" t="s">
        <v>1384</v>
      </c>
      <c r="D95" s="133">
        <v>240</v>
      </c>
    </row>
    <row r="96" spans="1:4" s="129" customFormat="1" ht="30" customHeight="1">
      <c r="A96" s="130"/>
      <c r="B96" s="131">
        <v>80</v>
      </c>
      <c r="C96" s="132" t="s">
        <v>1385</v>
      </c>
      <c r="D96" s="133">
        <v>180</v>
      </c>
    </row>
    <row r="97" spans="1:4" s="129" customFormat="1" ht="30" customHeight="1">
      <c r="A97" s="130"/>
      <c r="B97" s="131">
        <v>81</v>
      </c>
      <c r="C97" s="132" t="s">
        <v>1386</v>
      </c>
      <c r="D97" s="133">
        <v>200</v>
      </c>
    </row>
    <row r="98" spans="1:4" s="129" customFormat="1" ht="30" customHeight="1">
      <c r="A98" s="130"/>
      <c r="B98" s="131">
        <v>82</v>
      </c>
      <c r="C98" s="132" t="s">
        <v>164</v>
      </c>
      <c r="D98" s="133">
        <v>140</v>
      </c>
    </row>
    <row r="99" spans="1:4" s="129" customFormat="1" ht="30" customHeight="1">
      <c r="A99" s="125" t="s">
        <v>1387</v>
      </c>
      <c r="B99" s="126"/>
      <c r="C99" s="127" t="s">
        <v>1388</v>
      </c>
      <c r="D99" s="128"/>
    </row>
    <row r="100" spans="1:4" s="129" customFormat="1" ht="30" customHeight="1">
      <c r="A100" s="130"/>
      <c r="B100" s="131">
        <v>83</v>
      </c>
      <c r="C100" s="132" t="s">
        <v>1389</v>
      </c>
      <c r="D100" s="133">
        <v>224</v>
      </c>
    </row>
    <row r="101" spans="1:4" s="129" customFormat="1" ht="30" customHeight="1">
      <c r="A101" s="130"/>
      <c r="B101" s="131">
        <v>84</v>
      </c>
      <c r="C101" s="132" t="s">
        <v>1390</v>
      </c>
      <c r="D101" s="133">
        <v>272</v>
      </c>
    </row>
    <row r="102" spans="1:4" s="129" customFormat="1" ht="30" customHeight="1">
      <c r="A102" s="130"/>
      <c r="B102" s="131">
        <v>85</v>
      </c>
      <c r="C102" s="132" t="s">
        <v>1391</v>
      </c>
      <c r="D102" s="133">
        <v>298</v>
      </c>
    </row>
    <row r="103" spans="1:4" s="129" customFormat="1" ht="30" customHeight="1">
      <c r="A103" s="130"/>
      <c r="B103" s="131">
        <v>86</v>
      </c>
      <c r="C103" s="132" t="s">
        <v>1392</v>
      </c>
      <c r="D103" s="133">
        <v>297</v>
      </c>
    </row>
    <row r="104" spans="1:4" s="129" customFormat="1" ht="30" customHeight="1">
      <c r="A104" s="130"/>
      <c r="B104" s="131">
        <v>87</v>
      </c>
      <c r="C104" s="132" t="s">
        <v>1393</v>
      </c>
      <c r="D104" s="133">
        <v>259</v>
      </c>
    </row>
    <row r="105" spans="1:4" s="129" customFormat="1" ht="30" customHeight="1">
      <c r="A105" s="130"/>
      <c r="B105" s="131">
        <v>88</v>
      </c>
      <c r="C105" s="132" t="s">
        <v>1394</v>
      </c>
      <c r="D105" s="133">
        <v>311</v>
      </c>
    </row>
    <row r="106" spans="1:4" s="129" customFormat="1" ht="30" customHeight="1">
      <c r="A106" s="130"/>
      <c r="B106" s="131">
        <v>89</v>
      </c>
      <c r="C106" s="132" t="s">
        <v>1395</v>
      </c>
      <c r="D106" s="133">
        <v>289</v>
      </c>
    </row>
    <row r="107" spans="1:4" s="129" customFormat="1" ht="30" customHeight="1">
      <c r="A107" s="130"/>
      <c r="B107" s="131">
        <v>90</v>
      </c>
      <c r="C107" s="132" t="s">
        <v>164</v>
      </c>
      <c r="D107" s="133">
        <v>187</v>
      </c>
    </row>
    <row r="108" spans="1:4" s="129" customFormat="1" ht="30" customHeight="1">
      <c r="A108" s="125" t="s">
        <v>1396</v>
      </c>
      <c r="B108" s="126"/>
      <c r="C108" s="127" t="s">
        <v>1397</v>
      </c>
      <c r="D108" s="128"/>
    </row>
    <row r="109" spans="1:4" s="129" customFormat="1" ht="30" customHeight="1">
      <c r="A109" s="130"/>
      <c r="B109" s="131">
        <v>91</v>
      </c>
      <c r="C109" s="132" t="s">
        <v>1398</v>
      </c>
      <c r="D109" s="133">
        <v>146</v>
      </c>
    </row>
    <row r="110" spans="1:4" s="129" customFormat="1" ht="30" customHeight="1">
      <c r="A110" s="130"/>
      <c r="B110" s="131">
        <v>92</v>
      </c>
      <c r="C110" s="132" t="s">
        <v>1399</v>
      </c>
      <c r="D110" s="133">
        <v>120</v>
      </c>
    </row>
    <row r="111" spans="1:4" s="129" customFormat="1" ht="30" customHeight="1">
      <c r="A111" s="130"/>
      <c r="B111" s="131">
        <v>93</v>
      </c>
      <c r="C111" s="132" t="s">
        <v>164</v>
      </c>
      <c r="D111" s="133">
        <v>110</v>
      </c>
    </row>
    <row r="112" spans="1:4" s="129" customFormat="1" ht="30" customHeight="1">
      <c r="A112" s="125" t="s">
        <v>1400</v>
      </c>
      <c r="B112" s="126">
        <v>94</v>
      </c>
      <c r="C112" s="127" t="s">
        <v>1401</v>
      </c>
      <c r="D112" s="128"/>
    </row>
    <row r="113" spans="1:4" s="129" customFormat="1" ht="30" customHeight="1">
      <c r="A113" s="138"/>
      <c r="B113" s="136"/>
      <c r="C113" s="139" t="s">
        <v>1402</v>
      </c>
      <c r="D113" s="133">
        <v>240</v>
      </c>
    </row>
    <row r="114" spans="1:4" s="129" customFormat="1" ht="30" customHeight="1">
      <c r="A114" s="138"/>
      <c r="B114" s="136"/>
      <c r="C114" s="139" t="s">
        <v>1403</v>
      </c>
      <c r="D114" s="133">
        <v>290</v>
      </c>
    </row>
    <row r="115" spans="1:4" s="129" customFormat="1" ht="30" customHeight="1">
      <c r="A115" s="125" t="s">
        <v>1404</v>
      </c>
      <c r="B115" s="126"/>
      <c r="C115" s="127" t="s">
        <v>1405</v>
      </c>
      <c r="D115" s="128"/>
    </row>
    <row r="116" spans="1:4" s="129" customFormat="1" ht="30" customHeight="1">
      <c r="A116" s="130"/>
      <c r="B116" s="131">
        <v>95</v>
      </c>
      <c r="C116" s="132" t="s">
        <v>1406</v>
      </c>
      <c r="D116" s="133">
        <v>211</v>
      </c>
    </row>
    <row r="117" spans="1:4" s="129" customFormat="1" ht="30" customHeight="1">
      <c r="A117" s="130"/>
      <c r="B117" s="131">
        <v>96</v>
      </c>
      <c r="C117" s="132" t="s">
        <v>1407</v>
      </c>
      <c r="D117" s="133">
        <v>186</v>
      </c>
    </row>
    <row r="118" spans="1:4" s="129" customFormat="1" ht="30" customHeight="1">
      <c r="A118" s="130"/>
      <c r="B118" s="131">
        <v>97</v>
      </c>
      <c r="C118" s="132" t="s">
        <v>164</v>
      </c>
      <c r="D118" s="133">
        <v>104</v>
      </c>
    </row>
    <row r="119" spans="1:4" s="129" customFormat="1" ht="30" customHeight="1">
      <c r="A119" s="125" t="s">
        <v>1408</v>
      </c>
      <c r="B119" s="126"/>
      <c r="C119" s="127" t="s">
        <v>1409</v>
      </c>
      <c r="D119" s="128"/>
    </row>
    <row r="120" spans="1:4" s="129" customFormat="1" ht="30" customHeight="1">
      <c r="A120" s="130"/>
      <c r="B120" s="131">
        <v>98</v>
      </c>
      <c r="C120" s="132" t="s">
        <v>1410</v>
      </c>
      <c r="D120" s="133">
        <v>196</v>
      </c>
    </row>
    <row r="121" spans="1:4" s="129" customFormat="1" ht="30" customHeight="1">
      <c r="A121" s="130"/>
      <c r="B121" s="131">
        <v>99</v>
      </c>
      <c r="C121" s="132" t="s">
        <v>1411</v>
      </c>
      <c r="D121" s="133">
        <v>214</v>
      </c>
    </row>
    <row r="122" spans="1:4" s="129" customFormat="1" ht="30" customHeight="1">
      <c r="A122" s="130"/>
      <c r="B122" s="131">
        <v>100</v>
      </c>
      <c r="C122" s="132" t="s">
        <v>1412</v>
      </c>
      <c r="D122" s="133">
        <v>205</v>
      </c>
    </row>
    <row r="123" spans="1:4" s="129" customFormat="1" ht="30" customHeight="1">
      <c r="A123" s="130"/>
      <c r="B123" s="131">
        <v>101</v>
      </c>
      <c r="C123" s="132" t="s">
        <v>1413</v>
      </c>
      <c r="D123" s="133">
        <v>214</v>
      </c>
    </row>
    <row r="124" spans="1:4" s="129" customFormat="1" ht="30" customHeight="1">
      <c r="A124" s="130"/>
      <c r="B124" s="131">
        <v>102</v>
      </c>
      <c r="C124" s="132" t="s">
        <v>1414</v>
      </c>
      <c r="D124" s="133">
        <v>212</v>
      </c>
    </row>
    <row r="125" spans="1:4" s="129" customFormat="1" ht="30" customHeight="1">
      <c r="A125" s="130"/>
      <c r="B125" s="131">
        <v>103</v>
      </c>
      <c r="C125" s="132" t="s">
        <v>1415</v>
      </c>
      <c r="D125" s="133">
        <v>223</v>
      </c>
    </row>
    <row r="126" spans="1:4" s="129" customFormat="1" ht="30" customHeight="1">
      <c r="A126" s="130"/>
      <c r="B126" s="131">
        <v>104</v>
      </c>
      <c r="C126" s="132" t="s">
        <v>1416</v>
      </c>
      <c r="D126" s="133">
        <v>250</v>
      </c>
    </row>
    <row r="127" spans="1:4" s="129" customFormat="1" ht="30" customHeight="1">
      <c r="A127" s="130"/>
      <c r="B127" s="131">
        <v>105</v>
      </c>
      <c r="C127" s="132" t="s">
        <v>164</v>
      </c>
      <c r="D127" s="133">
        <v>165</v>
      </c>
    </row>
    <row r="128" spans="1:4" s="129" customFormat="1" ht="30" customHeight="1">
      <c r="A128" s="125" t="s">
        <v>1417</v>
      </c>
      <c r="B128" s="135"/>
      <c r="C128" s="127" t="s">
        <v>1418</v>
      </c>
      <c r="D128" s="128"/>
    </row>
    <row r="129" spans="1:4" s="129" customFormat="1" ht="30" customHeight="1">
      <c r="A129" s="130"/>
      <c r="B129" s="131">
        <v>106</v>
      </c>
      <c r="C129" s="132" t="s">
        <v>1419</v>
      </c>
      <c r="D129" s="133">
        <v>195</v>
      </c>
    </row>
    <row r="130" spans="1:4" s="129" customFormat="1" ht="30" customHeight="1">
      <c r="A130" s="130"/>
      <c r="B130" s="131">
        <v>107</v>
      </c>
      <c r="C130" s="132" t="s">
        <v>180</v>
      </c>
      <c r="D130" s="133">
        <v>194</v>
      </c>
    </row>
    <row r="131" spans="1:4" s="129" customFormat="1" ht="30" customHeight="1">
      <c r="A131" s="130"/>
      <c r="B131" s="131">
        <v>108</v>
      </c>
      <c r="C131" s="132" t="s">
        <v>1420</v>
      </c>
      <c r="D131" s="133">
        <v>190</v>
      </c>
    </row>
    <row r="132" spans="1:4" s="129" customFormat="1" ht="30" customHeight="1">
      <c r="A132" s="130"/>
      <c r="B132" s="131">
        <v>109</v>
      </c>
      <c r="C132" s="132" t="s">
        <v>1421</v>
      </c>
      <c r="D132" s="133">
        <v>200</v>
      </c>
    </row>
    <row r="133" spans="1:4" s="129" customFormat="1" ht="30" customHeight="1">
      <c r="A133" s="130"/>
      <c r="B133" s="131">
        <v>110</v>
      </c>
      <c r="C133" s="132" t="s">
        <v>164</v>
      </c>
      <c r="D133" s="133">
        <v>155</v>
      </c>
    </row>
    <row r="134" spans="1:4" s="129" customFormat="1" ht="30" customHeight="1">
      <c r="A134" s="125" t="s">
        <v>1422</v>
      </c>
      <c r="B134" s="126"/>
      <c r="C134" s="127" t="s">
        <v>1423</v>
      </c>
      <c r="D134" s="128"/>
    </row>
    <row r="135" spans="1:4" s="129" customFormat="1" ht="30" customHeight="1">
      <c r="A135" s="130"/>
      <c r="B135" s="131">
        <v>111</v>
      </c>
      <c r="C135" s="132" t="s">
        <v>1424</v>
      </c>
      <c r="D135" s="133">
        <v>165</v>
      </c>
    </row>
    <row r="136" spans="1:4" s="129" customFormat="1" ht="30" customHeight="1">
      <c r="A136" s="130"/>
      <c r="B136" s="131">
        <v>112</v>
      </c>
      <c r="C136" s="132" t="s">
        <v>1425</v>
      </c>
      <c r="D136" s="133">
        <v>172</v>
      </c>
    </row>
    <row r="137" spans="1:4" s="129" customFormat="1" ht="30" customHeight="1">
      <c r="A137" s="130"/>
      <c r="B137" s="131">
        <v>113</v>
      </c>
      <c r="C137" s="132" t="s">
        <v>164</v>
      </c>
      <c r="D137" s="133">
        <v>100</v>
      </c>
    </row>
    <row r="138" spans="1:4" s="129" customFormat="1" ht="30" customHeight="1">
      <c r="A138" s="125" t="s">
        <v>1426</v>
      </c>
      <c r="B138" s="126">
        <v>114</v>
      </c>
      <c r="C138" s="127" t="s">
        <v>1427</v>
      </c>
      <c r="D138" s="128">
        <v>162</v>
      </c>
    </row>
    <row r="139" spans="1:4" s="129" customFormat="1" ht="30" customHeight="1">
      <c r="A139" s="125" t="s">
        <v>1428</v>
      </c>
      <c r="B139" s="126">
        <v>115</v>
      </c>
      <c r="C139" s="127" t="s">
        <v>1429</v>
      </c>
      <c r="D139" s="128">
        <v>162</v>
      </c>
    </row>
    <row r="140" spans="1:4" s="129" customFormat="1" ht="30" customHeight="1">
      <c r="A140" s="125" t="s">
        <v>1430</v>
      </c>
      <c r="B140" s="126">
        <v>116</v>
      </c>
      <c r="C140" s="127" t="s">
        <v>1431</v>
      </c>
      <c r="D140" s="128">
        <v>175</v>
      </c>
    </row>
    <row r="141" spans="1:4" s="129" customFormat="1" ht="30" customHeight="1">
      <c r="A141" s="125" t="s">
        <v>1432</v>
      </c>
      <c r="B141" s="126"/>
      <c r="C141" s="127" t="s">
        <v>1433</v>
      </c>
      <c r="D141" s="128"/>
    </row>
    <row r="142" spans="1:4" s="129" customFormat="1" ht="30" customHeight="1">
      <c r="A142" s="130"/>
      <c r="B142" s="131">
        <v>117</v>
      </c>
      <c r="C142" s="132" t="s">
        <v>1434</v>
      </c>
      <c r="D142" s="133">
        <v>320</v>
      </c>
    </row>
    <row r="143" spans="1:4" s="129" customFormat="1" ht="30" customHeight="1">
      <c r="A143" s="130"/>
      <c r="B143" s="131">
        <v>118</v>
      </c>
      <c r="C143" s="134" t="s">
        <v>164</v>
      </c>
      <c r="D143" s="133">
        <v>250</v>
      </c>
    </row>
    <row r="144" spans="1:4" s="129" customFormat="1" ht="30" customHeight="1">
      <c r="A144" s="125" t="s">
        <v>1435</v>
      </c>
      <c r="B144" s="126"/>
      <c r="C144" s="127" t="s">
        <v>1436</v>
      </c>
      <c r="D144" s="128"/>
    </row>
    <row r="145" spans="1:4" s="129" customFormat="1" ht="30" customHeight="1">
      <c r="A145" s="130"/>
      <c r="B145" s="131">
        <v>119</v>
      </c>
      <c r="C145" s="132" t="s">
        <v>1437</v>
      </c>
      <c r="D145" s="133">
        <v>186</v>
      </c>
    </row>
    <row r="146" spans="1:4" s="129" customFormat="1" ht="30" customHeight="1">
      <c r="A146" s="130"/>
      <c r="B146" s="131">
        <v>120</v>
      </c>
      <c r="C146" s="132" t="s">
        <v>1438</v>
      </c>
      <c r="D146" s="133">
        <v>116</v>
      </c>
    </row>
    <row r="147" spans="1:4" s="129" customFormat="1" ht="30" customHeight="1">
      <c r="A147" s="130"/>
      <c r="B147" s="131">
        <v>121</v>
      </c>
      <c r="C147" s="132" t="s">
        <v>164</v>
      </c>
      <c r="D147" s="133">
        <v>80</v>
      </c>
    </row>
    <row r="148" spans="1:4" s="129" customFormat="1" ht="30" customHeight="1">
      <c r="A148" s="125" t="s">
        <v>1439</v>
      </c>
      <c r="B148" s="126"/>
      <c r="C148" s="127" t="s">
        <v>1440</v>
      </c>
      <c r="D148" s="128"/>
    </row>
    <row r="149" spans="1:4" s="129" customFormat="1" ht="30" customHeight="1">
      <c r="A149" s="130"/>
      <c r="B149" s="131">
        <v>122</v>
      </c>
      <c r="C149" s="132" t="s">
        <v>1441</v>
      </c>
      <c r="D149" s="133">
        <v>184</v>
      </c>
    </row>
    <row r="150" spans="1:4" s="129" customFormat="1" ht="30" customHeight="1">
      <c r="A150" s="130"/>
      <c r="B150" s="131">
        <v>123</v>
      </c>
      <c r="C150" s="132" t="s">
        <v>164</v>
      </c>
      <c r="D150" s="133">
        <v>87</v>
      </c>
    </row>
    <row r="151" spans="1:4" s="129" customFormat="1" ht="30" customHeight="1">
      <c r="A151" s="125" t="s">
        <v>1442</v>
      </c>
      <c r="B151" s="126"/>
      <c r="C151" s="127" t="s">
        <v>1443</v>
      </c>
      <c r="D151" s="128"/>
    </row>
    <row r="152" spans="1:4" s="129" customFormat="1" ht="30" customHeight="1">
      <c r="A152" s="130"/>
      <c r="B152" s="131">
        <v>124</v>
      </c>
      <c r="C152" s="132" t="s">
        <v>1444</v>
      </c>
      <c r="D152" s="133">
        <v>157</v>
      </c>
    </row>
    <row r="153" spans="1:4" s="129" customFormat="1" ht="30" customHeight="1">
      <c r="A153" s="130"/>
      <c r="B153" s="131">
        <v>125</v>
      </c>
      <c r="C153" s="132" t="s">
        <v>164</v>
      </c>
      <c r="D153" s="133">
        <v>110</v>
      </c>
    </row>
    <row r="154" spans="1:4" s="129" customFormat="1" ht="30" customHeight="1">
      <c r="A154" s="125" t="s">
        <v>1445</v>
      </c>
      <c r="B154" s="126"/>
      <c r="C154" s="127" t="s">
        <v>1446</v>
      </c>
      <c r="D154" s="128"/>
    </row>
    <row r="155" spans="1:4" s="129" customFormat="1" ht="30" customHeight="1">
      <c r="A155" s="130"/>
      <c r="B155" s="131">
        <v>126</v>
      </c>
      <c r="C155" s="132" t="s">
        <v>1447</v>
      </c>
      <c r="D155" s="133">
        <v>161</v>
      </c>
    </row>
    <row r="156" spans="1:4" s="129" customFormat="1" ht="30" customHeight="1">
      <c r="A156" s="130"/>
      <c r="B156" s="131">
        <v>127</v>
      </c>
      <c r="C156" s="132" t="s">
        <v>164</v>
      </c>
      <c r="D156" s="133">
        <v>125</v>
      </c>
    </row>
    <row r="157" spans="1:4" s="129" customFormat="1" ht="30" customHeight="1">
      <c r="A157" s="125" t="s">
        <v>1448</v>
      </c>
      <c r="B157" s="126"/>
      <c r="C157" s="127" t="s">
        <v>1449</v>
      </c>
      <c r="D157" s="128"/>
    </row>
    <row r="158" spans="1:4" s="129" customFormat="1" ht="30" customHeight="1">
      <c r="A158" s="130"/>
      <c r="B158" s="131">
        <v>128</v>
      </c>
      <c r="C158" s="132" t="s">
        <v>1450</v>
      </c>
      <c r="D158" s="133">
        <v>140</v>
      </c>
    </row>
    <row r="159" spans="1:4" s="129" customFormat="1" ht="30" customHeight="1">
      <c r="A159" s="130"/>
      <c r="B159" s="131">
        <v>129</v>
      </c>
      <c r="C159" s="134" t="s">
        <v>164</v>
      </c>
      <c r="D159" s="133">
        <v>80</v>
      </c>
    </row>
    <row r="160" spans="1:4" s="129" customFormat="1" ht="30" customHeight="1">
      <c r="A160" s="125" t="s">
        <v>1451</v>
      </c>
      <c r="B160" s="126"/>
      <c r="C160" s="127" t="s">
        <v>1452</v>
      </c>
      <c r="D160" s="128"/>
    </row>
    <row r="161" spans="1:4" s="129" customFormat="1" ht="30" customHeight="1">
      <c r="A161" s="130"/>
      <c r="B161" s="131">
        <v>130</v>
      </c>
      <c r="C161" s="132" t="s">
        <v>1452</v>
      </c>
      <c r="D161" s="133">
        <v>180</v>
      </c>
    </row>
    <row r="162" spans="1:4" s="129" customFormat="1" ht="30" customHeight="1">
      <c r="A162" s="125" t="s">
        <v>1453</v>
      </c>
      <c r="B162" s="126">
        <v>131</v>
      </c>
      <c r="C162" s="127" t="s">
        <v>1454</v>
      </c>
      <c r="D162" s="128">
        <v>80</v>
      </c>
    </row>
    <row r="163" spans="1:4" s="129" customFormat="1" ht="30" customHeight="1">
      <c r="A163" s="125" t="s">
        <v>1455</v>
      </c>
      <c r="B163" s="126"/>
      <c r="C163" s="127" t="s">
        <v>1456</v>
      </c>
      <c r="D163" s="128"/>
    </row>
    <row r="164" spans="1:4" s="129" customFormat="1" ht="30" customHeight="1">
      <c r="A164" s="130"/>
      <c r="B164" s="131">
        <v>132</v>
      </c>
      <c r="C164" s="132" t="s">
        <v>1457</v>
      </c>
      <c r="D164" s="133">
        <v>110</v>
      </c>
    </row>
    <row r="165" spans="1:4" s="129" customFormat="1" ht="30" customHeight="1">
      <c r="A165" s="130"/>
      <c r="B165" s="131">
        <v>133</v>
      </c>
      <c r="C165" s="132" t="s">
        <v>192</v>
      </c>
      <c r="D165" s="133">
        <v>130</v>
      </c>
    </row>
    <row r="166" spans="1:4" s="129" customFormat="1" ht="30" customHeight="1">
      <c r="A166" s="130"/>
      <c r="B166" s="131">
        <v>134</v>
      </c>
      <c r="C166" s="132" t="s">
        <v>164</v>
      </c>
      <c r="D166" s="133">
        <v>90</v>
      </c>
    </row>
    <row r="167" spans="1:4" s="129" customFormat="1" ht="30" customHeight="1">
      <c r="A167" s="125" t="s">
        <v>1458</v>
      </c>
      <c r="B167" s="126">
        <v>135</v>
      </c>
      <c r="C167" s="127" t="s">
        <v>1459</v>
      </c>
      <c r="D167" s="128">
        <v>120</v>
      </c>
    </row>
    <row r="168" spans="1:4" s="129" customFormat="1" ht="30" customHeight="1">
      <c r="A168" s="125" t="s">
        <v>1460</v>
      </c>
      <c r="B168" s="126"/>
      <c r="C168" s="127" t="s">
        <v>1461</v>
      </c>
      <c r="D168" s="128"/>
    </row>
    <row r="169" spans="1:4" s="129" customFormat="1" ht="30" customHeight="1">
      <c r="A169" s="130"/>
      <c r="B169" s="131">
        <v>136</v>
      </c>
      <c r="C169" s="132" t="s">
        <v>1462</v>
      </c>
      <c r="D169" s="133">
        <v>255</v>
      </c>
    </row>
    <row r="170" spans="1:4" s="129" customFormat="1" ht="30" customHeight="1">
      <c r="A170" s="130"/>
      <c r="B170" s="131">
        <v>137</v>
      </c>
      <c r="C170" s="134" t="s">
        <v>164</v>
      </c>
      <c r="D170" s="133">
        <v>233</v>
      </c>
    </row>
    <row r="171" spans="1:4" s="129" customFormat="1" ht="30" customHeight="1">
      <c r="A171" s="125" t="s">
        <v>1463</v>
      </c>
      <c r="B171" s="126"/>
      <c r="C171" s="127" t="s">
        <v>1464</v>
      </c>
      <c r="D171" s="128"/>
    </row>
    <row r="172" spans="1:4" s="129" customFormat="1" ht="30" customHeight="1">
      <c r="A172" s="130"/>
      <c r="B172" s="140">
        <v>138</v>
      </c>
      <c r="C172" s="134" t="s">
        <v>1465</v>
      </c>
      <c r="D172" s="133">
        <v>140</v>
      </c>
    </row>
    <row r="173" spans="1:4" s="129" customFormat="1" ht="30" customHeight="1">
      <c r="A173" s="130"/>
      <c r="B173" s="140">
        <v>139</v>
      </c>
      <c r="C173" s="132" t="s">
        <v>195</v>
      </c>
      <c r="D173" s="133">
        <v>120</v>
      </c>
    </row>
    <row r="174" spans="1:4" s="129" customFormat="1" ht="30" customHeight="1">
      <c r="A174" s="130"/>
      <c r="B174" s="140">
        <v>140</v>
      </c>
      <c r="C174" s="132" t="s">
        <v>1466</v>
      </c>
      <c r="D174" s="133">
        <v>120</v>
      </c>
    </row>
    <row r="175" spans="1:4" s="129" customFormat="1" ht="30" customHeight="1">
      <c r="A175" s="130"/>
      <c r="B175" s="140">
        <v>141</v>
      </c>
      <c r="C175" s="132" t="s">
        <v>1467</v>
      </c>
      <c r="D175" s="133">
        <v>164</v>
      </c>
    </row>
    <row r="176" spans="1:4" s="129" customFormat="1" ht="30" customHeight="1">
      <c r="A176" s="130"/>
      <c r="B176" s="140">
        <v>142</v>
      </c>
      <c r="C176" s="132" t="s">
        <v>1468</v>
      </c>
      <c r="D176" s="133">
        <v>167</v>
      </c>
    </row>
    <row r="177" spans="1:4" s="129" customFormat="1" ht="30" customHeight="1">
      <c r="A177" s="130"/>
      <c r="B177" s="140">
        <v>143</v>
      </c>
      <c r="C177" s="134" t="s">
        <v>1469</v>
      </c>
      <c r="D177" s="133">
        <v>130</v>
      </c>
    </row>
    <row r="178" spans="1:4" s="129" customFormat="1" ht="30" customHeight="1">
      <c r="A178" s="130"/>
      <c r="B178" s="140">
        <v>144</v>
      </c>
      <c r="C178" s="132" t="s">
        <v>164</v>
      </c>
      <c r="D178" s="133">
        <v>100</v>
      </c>
    </row>
    <row r="179" spans="1:4" s="129" customFormat="1" ht="30" customHeight="1">
      <c r="A179" s="125" t="s">
        <v>1470</v>
      </c>
      <c r="B179" s="126">
        <v>145</v>
      </c>
      <c r="C179" s="127" t="s">
        <v>1471</v>
      </c>
      <c r="D179" s="128">
        <v>180</v>
      </c>
    </row>
    <row r="180" spans="1:4" s="129" customFormat="1" ht="30" customHeight="1">
      <c r="A180" s="125" t="s">
        <v>1472</v>
      </c>
      <c r="B180" s="126"/>
      <c r="C180" s="127" t="s">
        <v>1473</v>
      </c>
      <c r="D180" s="128"/>
    </row>
    <row r="181" spans="1:4" s="129" customFormat="1" ht="30" customHeight="1">
      <c r="A181" s="130"/>
      <c r="B181" s="131">
        <v>146</v>
      </c>
      <c r="C181" s="132" t="s">
        <v>1474</v>
      </c>
      <c r="D181" s="133">
        <v>113</v>
      </c>
    </row>
    <row r="182" spans="1:4" s="129" customFormat="1" ht="30" customHeight="1">
      <c r="A182" s="130"/>
      <c r="B182" s="131">
        <v>147</v>
      </c>
      <c r="C182" s="132" t="s">
        <v>1475</v>
      </c>
      <c r="D182" s="133">
        <v>170</v>
      </c>
    </row>
    <row r="183" spans="1:4" s="129" customFormat="1" ht="30" customHeight="1">
      <c r="A183" s="130"/>
      <c r="B183" s="131">
        <v>148</v>
      </c>
      <c r="C183" s="132" t="s">
        <v>164</v>
      </c>
      <c r="D183" s="133">
        <v>83</v>
      </c>
    </row>
    <row r="184" spans="1:4" s="129" customFormat="1" ht="30" customHeight="1">
      <c r="A184" s="125" t="s">
        <v>1476</v>
      </c>
      <c r="B184" s="126"/>
      <c r="C184" s="127" t="s">
        <v>1477</v>
      </c>
      <c r="D184" s="128"/>
    </row>
    <row r="185" spans="1:4" s="129" customFormat="1" ht="30" customHeight="1">
      <c r="A185" s="130"/>
      <c r="B185" s="131">
        <v>149</v>
      </c>
      <c r="C185" s="132" t="s">
        <v>1478</v>
      </c>
      <c r="D185" s="133">
        <v>180</v>
      </c>
    </row>
    <row r="186" spans="1:4" s="129" customFormat="1" ht="30" customHeight="1">
      <c r="A186" s="130"/>
      <c r="B186" s="131">
        <v>150</v>
      </c>
      <c r="C186" s="132" t="s">
        <v>197</v>
      </c>
      <c r="D186" s="133">
        <v>116</v>
      </c>
    </row>
    <row r="187" spans="1:4" s="129" customFormat="1" ht="30" customHeight="1">
      <c r="A187" s="130"/>
      <c r="B187" s="131">
        <v>151</v>
      </c>
      <c r="C187" s="132" t="s">
        <v>1479</v>
      </c>
      <c r="D187" s="133">
        <v>100</v>
      </c>
    </row>
    <row r="188" spans="1:4" s="129" customFormat="1" ht="30" customHeight="1">
      <c r="A188" s="130"/>
      <c r="B188" s="131">
        <v>152</v>
      </c>
      <c r="C188" s="132" t="s">
        <v>164</v>
      </c>
      <c r="D188" s="133">
        <v>80</v>
      </c>
    </row>
    <row r="189" spans="1:4" s="124" customFormat="1" ht="30" customHeight="1">
      <c r="A189" s="120" t="s">
        <v>1480</v>
      </c>
      <c r="B189" s="121"/>
      <c r="C189" s="122" t="s">
        <v>1481</v>
      </c>
      <c r="D189" s="123"/>
    </row>
    <row r="190" spans="1:4" s="129" customFormat="1" ht="30" customHeight="1">
      <c r="A190" s="125" t="s">
        <v>1482</v>
      </c>
      <c r="B190" s="126"/>
      <c r="C190" s="127" t="s">
        <v>1483</v>
      </c>
      <c r="D190" s="128"/>
    </row>
    <row r="191" spans="1:4" s="129" customFormat="1" ht="30" customHeight="1">
      <c r="A191" s="130"/>
      <c r="B191" s="131">
        <v>153</v>
      </c>
      <c r="C191" s="132" t="s">
        <v>1484</v>
      </c>
      <c r="D191" s="133">
        <v>183</v>
      </c>
    </row>
    <row r="192" spans="1:4" s="129" customFormat="1" ht="30" customHeight="1">
      <c r="A192" s="130"/>
      <c r="B192" s="131">
        <v>154</v>
      </c>
      <c r="C192" s="132" t="s">
        <v>1485</v>
      </c>
      <c r="D192" s="133">
        <v>122</v>
      </c>
    </row>
    <row r="193" spans="1:4" s="129" customFormat="1" ht="30" customHeight="1">
      <c r="A193" s="130"/>
      <c r="B193" s="131">
        <v>155</v>
      </c>
      <c r="C193" s="132" t="s">
        <v>1486</v>
      </c>
      <c r="D193" s="133">
        <v>167</v>
      </c>
    </row>
    <row r="194" spans="1:4" s="129" customFormat="1" ht="30" customHeight="1">
      <c r="A194" s="130"/>
      <c r="B194" s="131">
        <v>156</v>
      </c>
      <c r="C194" s="132" t="s">
        <v>1487</v>
      </c>
      <c r="D194" s="133">
        <v>172</v>
      </c>
    </row>
    <row r="195" spans="1:4" s="129" customFormat="1" ht="30" customHeight="1">
      <c r="A195" s="130"/>
      <c r="B195" s="131">
        <v>157</v>
      </c>
      <c r="C195" s="132" t="s">
        <v>1488</v>
      </c>
      <c r="D195" s="133">
        <v>189</v>
      </c>
    </row>
    <row r="196" spans="1:4" s="129" customFormat="1" ht="30" customHeight="1">
      <c r="A196" s="130"/>
      <c r="B196" s="131">
        <v>158</v>
      </c>
      <c r="C196" s="132" t="s">
        <v>1489</v>
      </c>
      <c r="D196" s="133">
        <v>183</v>
      </c>
    </row>
    <row r="197" spans="1:4" s="129" customFormat="1" ht="30" customHeight="1">
      <c r="A197" s="130"/>
      <c r="B197" s="131">
        <v>159</v>
      </c>
      <c r="C197" s="132" t="s">
        <v>164</v>
      </c>
      <c r="D197" s="133">
        <v>89</v>
      </c>
    </row>
    <row r="198" spans="1:4" s="129" customFormat="1" ht="30" customHeight="1">
      <c r="A198" s="125" t="s">
        <v>1490</v>
      </c>
      <c r="B198" s="126"/>
      <c r="C198" s="127" t="s">
        <v>1491</v>
      </c>
      <c r="D198" s="128"/>
    </row>
    <row r="199" spans="1:4" s="129" customFormat="1" ht="30" customHeight="1">
      <c r="A199" s="130"/>
      <c r="B199" s="131">
        <v>160</v>
      </c>
      <c r="C199" s="132" t="s">
        <v>1492</v>
      </c>
      <c r="D199" s="133">
        <v>180</v>
      </c>
    </row>
    <row r="200" spans="1:4" s="129" customFormat="1" ht="30" customHeight="1">
      <c r="A200" s="130"/>
      <c r="B200" s="131">
        <v>161</v>
      </c>
      <c r="C200" s="132" t="s">
        <v>164</v>
      </c>
      <c r="D200" s="133">
        <v>155</v>
      </c>
    </row>
    <row r="201" spans="1:4" s="129" customFormat="1" ht="30" customHeight="1">
      <c r="A201" s="125" t="s">
        <v>1493</v>
      </c>
      <c r="B201" s="126"/>
      <c r="C201" s="127" t="s">
        <v>1494</v>
      </c>
      <c r="D201" s="128"/>
    </row>
    <row r="202" spans="1:4" s="129" customFormat="1" ht="30" customHeight="1">
      <c r="A202" s="130"/>
      <c r="B202" s="131">
        <v>162</v>
      </c>
      <c r="C202" s="132" t="s">
        <v>1495</v>
      </c>
      <c r="D202" s="133">
        <v>250</v>
      </c>
    </row>
    <row r="203" spans="1:4" s="129" customFormat="1" ht="30" customHeight="1">
      <c r="A203" s="130"/>
      <c r="B203" s="131">
        <v>163</v>
      </c>
      <c r="C203" s="132" t="s">
        <v>164</v>
      </c>
      <c r="D203" s="133">
        <v>220</v>
      </c>
    </row>
    <row r="204" spans="1:4" s="129" customFormat="1" ht="30" customHeight="1">
      <c r="A204" s="125" t="s">
        <v>1496</v>
      </c>
      <c r="B204" s="126"/>
      <c r="C204" s="127" t="s">
        <v>1497</v>
      </c>
      <c r="D204" s="128"/>
    </row>
    <row r="205" spans="1:4" s="129" customFormat="1" ht="30" customHeight="1">
      <c r="A205" s="130"/>
      <c r="B205" s="131">
        <v>164</v>
      </c>
      <c r="C205" s="132" t="s">
        <v>1498</v>
      </c>
      <c r="D205" s="133">
        <v>221</v>
      </c>
    </row>
    <row r="206" spans="1:4" s="129" customFormat="1" ht="30" customHeight="1">
      <c r="A206" s="130"/>
      <c r="B206" s="140">
        <v>165</v>
      </c>
      <c r="C206" s="134" t="s">
        <v>1499</v>
      </c>
      <c r="D206" s="133">
        <v>200</v>
      </c>
    </row>
    <row r="207" spans="1:4" s="129" customFormat="1" ht="30" customHeight="1">
      <c r="A207" s="130"/>
      <c r="B207" s="131">
        <v>166</v>
      </c>
      <c r="C207" s="132" t="s">
        <v>164</v>
      </c>
      <c r="D207" s="133">
        <v>175</v>
      </c>
    </row>
    <row r="208" spans="1:4" s="129" customFormat="1" ht="30" customHeight="1">
      <c r="A208" s="125" t="s">
        <v>1500</v>
      </c>
      <c r="B208" s="126">
        <v>167</v>
      </c>
      <c r="C208" s="127" t="s">
        <v>1501</v>
      </c>
      <c r="D208" s="128">
        <v>338</v>
      </c>
    </row>
    <row r="209" spans="1:4" s="129" customFormat="1" ht="30" customHeight="1">
      <c r="A209" s="125" t="s">
        <v>1502</v>
      </c>
      <c r="B209" s="126">
        <v>168</v>
      </c>
      <c r="C209" s="127" t="s">
        <v>1503</v>
      </c>
      <c r="D209" s="128">
        <v>292</v>
      </c>
    </row>
    <row r="210" spans="1:4" s="129" customFormat="1" ht="30" customHeight="1">
      <c r="A210" s="125" t="s">
        <v>1504</v>
      </c>
      <c r="B210" s="126">
        <v>169</v>
      </c>
      <c r="C210" s="127" t="s">
        <v>1505</v>
      </c>
      <c r="D210" s="128">
        <v>290</v>
      </c>
    </row>
    <row r="211" spans="1:4" s="129" customFormat="1" ht="30" customHeight="1">
      <c r="A211" s="125" t="s">
        <v>1506</v>
      </c>
      <c r="B211" s="126"/>
      <c r="C211" s="127" t="s">
        <v>1507</v>
      </c>
      <c r="D211" s="128"/>
    </row>
    <row r="212" spans="1:4" s="129" customFormat="1" ht="30" customHeight="1">
      <c r="A212" s="130"/>
      <c r="B212" s="131">
        <v>170</v>
      </c>
      <c r="C212" s="132" t="s">
        <v>1508</v>
      </c>
      <c r="D212" s="133">
        <v>290</v>
      </c>
    </row>
    <row r="213" spans="1:4" s="129" customFormat="1" ht="30" customHeight="1">
      <c r="A213" s="130"/>
      <c r="B213" s="131">
        <v>171</v>
      </c>
      <c r="C213" s="132" t="s">
        <v>1509</v>
      </c>
      <c r="D213" s="133">
        <v>260</v>
      </c>
    </row>
    <row r="214" spans="1:4" s="129" customFormat="1" ht="30" customHeight="1">
      <c r="A214" s="130"/>
      <c r="B214" s="131">
        <v>172</v>
      </c>
      <c r="C214" s="132" t="s">
        <v>164</v>
      </c>
      <c r="D214" s="133">
        <v>233</v>
      </c>
    </row>
    <row r="215" spans="1:4" s="129" customFormat="1" ht="30" customHeight="1">
      <c r="A215" s="125" t="s">
        <v>1510</v>
      </c>
      <c r="B215" s="126"/>
      <c r="C215" s="127" t="s">
        <v>1511</v>
      </c>
      <c r="D215" s="128"/>
    </row>
    <row r="216" spans="1:4" s="129" customFormat="1" ht="30" customHeight="1">
      <c r="A216" s="130"/>
      <c r="B216" s="131">
        <v>173</v>
      </c>
      <c r="C216" s="132" t="s">
        <v>1512</v>
      </c>
      <c r="D216" s="133">
        <v>265</v>
      </c>
    </row>
    <row r="217" spans="1:4" s="129" customFormat="1" ht="30" customHeight="1">
      <c r="A217" s="130"/>
      <c r="B217" s="131">
        <v>174</v>
      </c>
      <c r="C217" s="132" t="s">
        <v>164</v>
      </c>
      <c r="D217" s="133">
        <v>265</v>
      </c>
    </row>
    <row r="218" spans="1:4" s="129" customFormat="1" ht="30" customHeight="1">
      <c r="A218" s="125" t="s">
        <v>1513</v>
      </c>
      <c r="B218" s="126"/>
      <c r="C218" s="127" t="s">
        <v>1514</v>
      </c>
      <c r="D218" s="128"/>
    </row>
    <row r="219" spans="1:4" s="129" customFormat="1" ht="30" customHeight="1">
      <c r="A219" s="130"/>
      <c r="B219" s="131">
        <v>175</v>
      </c>
      <c r="C219" s="132" t="s">
        <v>1515</v>
      </c>
      <c r="D219" s="133">
        <v>197</v>
      </c>
    </row>
    <row r="220" spans="1:4" s="129" customFormat="1" ht="30" customHeight="1">
      <c r="A220" s="130"/>
      <c r="B220" s="131">
        <v>176</v>
      </c>
      <c r="C220" s="132" t="s">
        <v>164</v>
      </c>
      <c r="D220" s="133">
        <v>190</v>
      </c>
    </row>
    <row r="221" spans="1:4" s="129" customFormat="1" ht="30" customHeight="1">
      <c r="A221" s="125" t="s">
        <v>1516</v>
      </c>
      <c r="B221" s="126"/>
      <c r="C221" s="127" t="s">
        <v>1517</v>
      </c>
      <c r="D221" s="128"/>
    </row>
    <row r="222" spans="1:4" s="129" customFormat="1" ht="30" customHeight="1">
      <c r="A222" s="130"/>
      <c r="B222" s="131">
        <v>177</v>
      </c>
      <c r="C222" s="139" t="s">
        <v>1518</v>
      </c>
      <c r="D222" s="133">
        <v>292</v>
      </c>
    </row>
    <row r="223" spans="1:4" s="129" customFormat="1" ht="30" customHeight="1">
      <c r="A223" s="130"/>
      <c r="B223" s="131">
        <v>178</v>
      </c>
      <c r="C223" s="132" t="s">
        <v>1519</v>
      </c>
      <c r="D223" s="133">
        <v>233</v>
      </c>
    </row>
    <row r="224" spans="1:4" s="129" customFormat="1" ht="30" customHeight="1">
      <c r="A224" s="130"/>
      <c r="B224" s="131">
        <v>179</v>
      </c>
      <c r="C224" s="132" t="s">
        <v>164</v>
      </c>
      <c r="D224" s="133">
        <v>160</v>
      </c>
    </row>
    <row r="225" spans="1:4" s="129" customFormat="1" ht="30" customHeight="1">
      <c r="A225" s="125" t="s">
        <v>1520</v>
      </c>
      <c r="B225" s="126"/>
      <c r="C225" s="127" t="s">
        <v>1521</v>
      </c>
      <c r="D225" s="128"/>
    </row>
    <row r="226" spans="1:4" s="129" customFormat="1" ht="30" customHeight="1">
      <c r="A226" s="130"/>
      <c r="B226" s="131">
        <v>180</v>
      </c>
      <c r="C226" s="132" t="s">
        <v>1522</v>
      </c>
      <c r="D226" s="133">
        <v>185</v>
      </c>
    </row>
    <row r="227" spans="1:4" s="129" customFormat="1" ht="30" customHeight="1">
      <c r="A227" s="130"/>
      <c r="B227" s="131">
        <v>181</v>
      </c>
      <c r="C227" s="132" t="s">
        <v>1523</v>
      </c>
      <c r="D227" s="133">
        <v>185</v>
      </c>
    </row>
    <row r="228" spans="1:4" s="129" customFormat="1" ht="30" customHeight="1">
      <c r="A228" s="130"/>
      <c r="B228" s="131">
        <v>182</v>
      </c>
      <c r="C228" s="132" t="s">
        <v>164</v>
      </c>
      <c r="D228" s="133">
        <v>141</v>
      </c>
    </row>
    <row r="229" spans="1:4" s="129" customFormat="1" ht="30" customHeight="1">
      <c r="A229" s="125" t="s">
        <v>1524</v>
      </c>
      <c r="B229" s="126"/>
      <c r="C229" s="127" t="s">
        <v>1525</v>
      </c>
      <c r="D229" s="128"/>
    </row>
    <row r="230" spans="1:4" s="129" customFormat="1" ht="30" customHeight="1">
      <c r="A230" s="130"/>
      <c r="B230" s="131">
        <v>183</v>
      </c>
      <c r="C230" s="132" t="s">
        <v>1526</v>
      </c>
      <c r="D230" s="133">
        <v>230</v>
      </c>
    </row>
    <row r="231" spans="1:4" s="129" customFormat="1" ht="30" customHeight="1">
      <c r="A231" s="130"/>
      <c r="B231" s="131">
        <v>184</v>
      </c>
      <c r="C231" s="132" t="s">
        <v>1527</v>
      </c>
      <c r="D231" s="133">
        <v>290</v>
      </c>
    </row>
    <row r="232" spans="1:4" s="129" customFormat="1" ht="30" customHeight="1">
      <c r="A232" s="130"/>
      <c r="B232" s="131">
        <v>185</v>
      </c>
      <c r="C232" s="132" t="s">
        <v>164</v>
      </c>
      <c r="D232" s="133">
        <v>200</v>
      </c>
    </row>
    <row r="233" spans="1:4" s="129" customFormat="1" ht="30" customHeight="1">
      <c r="A233" s="125" t="s">
        <v>1528</v>
      </c>
      <c r="B233" s="126">
        <v>186</v>
      </c>
      <c r="C233" s="127" t="s">
        <v>1529</v>
      </c>
      <c r="D233" s="128">
        <v>279</v>
      </c>
    </row>
    <row r="234" spans="1:4" s="129" customFormat="1" ht="30" customHeight="1">
      <c r="A234" s="125" t="s">
        <v>1530</v>
      </c>
      <c r="B234" s="126"/>
      <c r="C234" s="127" t="s">
        <v>1531</v>
      </c>
      <c r="D234" s="128"/>
    </row>
    <row r="235" spans="1:4" s="129" customFormat="1" ht="30" customHeight="1">
      <c r="A235" s="130"/>
      <c r="B235" s="131">
        <v>187</v>
      </c>
      <c r="C235" s="132" t="s">
        <v>1532</v>
      </c>
      <c r="D235" s="133">
        <v>224</v>
      </c>
    </row>
    <row r="236" spans="1:4" s="129" customFormat="1" ht="30" customHeight="1">
      <c r="A236" s="130"/>
      <c r="B236" s="131">
        <v>188</v>
      </c>
      <c r="C236" s="132" t="s">
        <v>1533</v>
      </c>
      <c r="D236" s="133">
        <v>301</v>
      </c>
    </row>
    <row r="237" spans="1:4" s="129" customFormat="1" ht="30" customHeight="1">
      <c r="A237" s="130"/>
      <c r="B237" s="131">
        <v>189</v>
      </c>
      <c r="C237" s="132" t="s">
        <v>164</v>
      </c>
      <c r="D237" s="133">
        <v>200</v>
      </c>
    </row>
    <row r="238" spans="1:4" s="129" customFormat="1" ht="30" customHeight="1">
      <c r="A238" s="125" t="s">
        <v>1534</v>
      </c>
      <c r="B238" s="126"/>
      <c r="C238" s="127" t="s">
        <v>1535</v>
      </c>
      <c r="D238" s="128"/>
    </row>
    <row r="239" spans="1:4" s="129" customFormat="1" ht="30" customHeight="1">
      <c r="A239" s="130"/>
      <c r="B239" s="131">
        <v>190</v>
      </c>
      <c r="C239" s="132" t="s">
        <v>1536</v>
      </c>
      <c r="D239" s="133">
        <v>236</v>
      </c>
    </row>
    <row r="240" spans="1:4" s="129" customFormat="1" ht="30" customHeight="1">
      <c r="A240" s="130"/>
      <c r="B240" s="131">
        <v>191</v>
      </c>
      <c r="C240" s="132" t="s">
        <v>212</v>
      </c>
      <c r="D240" s="133">
        <v>193</v>
      </c>
    </row>
    <row r="241" spans="1:4" s="129" customFormat="1" ht="30" customHeight="1">
      <c r="A241" s="130"/>
      <c r="B241" s="131">
        <v>192</v>
      </c>
      <c r="C241" s="132" t="s">
        <v>1537</v>
      </c>
      <c r="D241" s="133">
        <v>181</v>
      </c>
    </row>
    <row r="242" spans="1:4" s="129" customFormat="1" ht="30" customHeight="1">
      <c r="A242" s="130"/>
      <c r="B242" s="131">
        <v>193</v>
      </c>
      <c r="C242" s="132" t="s">
        <v>1538</v>
      </c>
      <c r="D242" s="133">
        <v>301</v>
      </c>
    </row>
    <row r="243" spans="1:4" s="129" customFormat="1" ht="30" customHeight="1">
      <c r="A243" s="130"/>
      <c r="B243" s="131">
        <v>194</v>
      </c>
      <c r="C243" s="132" t="s">
        <v>1539</v>
      </c>
      <c r="D243" s="133">
        <v>200</v>
      </c>
    </row>
    <row r="244" spans="1:4" s="129" customFormat="1" ht="30" customHeight="1">
      <c r="A244" s="130"/>
      <c r="B244" s="131">
        <v>195</v>
      </c>
      <c r="C244" s="132" t="s">
        <v>164</v>
      </c>
      <c r="D244" s="133">
        <v>145</v>
      </c>
    </row>
    <row r="245" spans="1:4" s="129" customFormat="1" ht="30" customHeight="1">
      <c r="A245" s="125" t="s">
        <v>1540</v>
      </c>
      <c r="B245" s="126"/>
      <c r="C245" s="127" t="s">
        <v>1541</v>
      </c>
      <c r="D245" s="128"/>
    </row>
    <row r="246" spans="1:4" s="129" customFormat="1" ht="30" customHeight="1">
      <c r="A246" s="130"/>
      <c r="B246" s="131">
        <v>196</v>
      </c>
      <c r="C246" s="132" t="s">
        <v>1542</v>
      </c>
      <c r="D246" s="133">
        <v>320</v>
      </c>
    </row>
    <row r="247" spans="1:4" s="129" customFormat="1" ht="30" customHeight="1">
      <c r="A247" s="130"/>
      <c r="B247" s="131">
        <v>197</v>
      </c>
      <c r="C247" s="132" t="s">
        <v>1543</v>
      </c>
      <c r="D247" s="133"/>
    </row>
    <row r="248" spans="1:4" s="141" customFormat="1" ht="30" customHeight="1">
      <c r="A248" s="130"/>
      <c r="B248" s="131"/>
      <c r="C248" s="134" t="s">
        <v>214</v>
      </c>
      <c r="D248" s="133">
        <v>260</v>
      </c>
    </row>
    <row r="249" spans="1:4" s="141" customFormat="1" ht="30" customHeight="1">
      <c r="A249" s="130"/>
      <c r="B249" s="131"/>
      <c r="C249" s="134" t="s">
        <v>215</v>
      </c>
      <c r="D249" s="133">
        <v>300</v>
      </c>
    </row>
    <row r="250" spans="1:4" s="141" customFormat="1" ht="30" customHeight="1">
      <c r="A250" s="130"/>
      <c r="B250" s="131">
        <v>198</v>
      </c>
      <c r="C250" s="134" t="s">
        <v>1544</v>
      </c>
      <c r="D250" s="133">
        <v>260</v>
      </c>
    </row>
    <row r="251" spans="1:4" s="129" customFormat="1" ht="30" customHeight="1">
      <c r="A251" s="130"/>
      <c r="B251" s="131">
        <v>199</v>
      </c>
      <c r="C251" s="132" t="s">
        <v>164</v>
      </c>
      <c r="D251" s="133">
        <v>190</v>
      </c>
    </row>
    <row r="252" spans="1:4" s="129" customFormat="1" ht="30" customHeight="1">
      <c r="A252" s="125" t="s">
        <v>1545</v>
      </c>
      <c r="B252" s="126"/>
      <c r="C252" s="127" t="s">
        <v>1546</v>
      </c>
      <c r="D252" s="128"/>
    </row>
    <row r="253" spans="1:4" s="129" customFormat="1" ht="30" customHeight="1">
      <c r="A253" s="130"/>
      <c r="B253" s="131">
        <v>200</v>
      </c>
      <c r="C253" s="132" t="s">
        <v>1547</v>
      </c>
      <c r="D253" s="133">
        <v>237</v>
      </c>
    </row>
    <row r="254" spans="1:4" s="129" customFormat="1" ht="30" customHeight="1">
      <c r="A254" s="130"/>
      <c r="B254" s="131">
        <v>201</v>
      </c>
      <c r="C254" s="132" t="s">
        <v>164</v>
      </c>
      <c r="D254" s="133">
        <v>140</v>
      </c>
    </row>
    <row r="255" spans="1:4" s="129" customFormat="1" ht="30" customHeight="1">
      <c r="A255" s="125" t="s">
        <v>1548</v>
      </c>
      <c r="B255" s="126"/>
      <c r="C255" s="127" t="s">
        <v>1549</v>
      </c>
      <c r="D255" s="128"/>
    </row>
    <row r="256" spans="1:4" s="129" customFormat="1" ht="30" customHeight="1">
      <c r="A256" s="130"/>
      <c r="B256" s="131">
        <v>202</v>
      </c>
      <c r="C256" s="132" t="s">
        <v>1550</v>
      </c>
      <c r="D256" s="133">
        <v>207.2</v>
      </c>
    </row>
    <row r="257" spans="1:4" s="129" customFormat="1" ht="30" customHeight="1">
      <c r="A257" s="130"/>
      <c r="B257" s="131">
        <v>203</v>
      </c>
      <c r="C257" s="132" t="s">
        <v>164</v>
      </c>
      <c r="D257" s="133">
        <v>147.84</v>
      </c>
    </row>
    <row r="258" spans="1:4" s="129" customFormat="1" ht="30" customHeight="1">
      <c r="A258" s="125" t="s">
        <v>1551</v>
      </c>
      <c r="B258" s="126"/>
      <c r="C258" s="127" t="s">
        <v>1552</v>
      </c>
      <c r="D258" s="128"/>
    </row>
    <row r="259" spans="1:4" s="129" customFormat="1" ht="30" customHeight="1">
      <c r="A259" s="130"/>
      <c r="B259" s="131">
        <v>204</v>
      </c>
      <c r="C259" s="132" t="s">
        <v>1553</v>
      </c>
      <c r="D259" s="133">
        <v>170</v>
      </c>
    </row>
    <row r="260" spans="1:4" s="129" customFormat="1" ht="30" customHeight="1">
      <c r="A260" s="130"/>
      <c r="B260" s="131">
        <v>205</v>
      </c>
      <c r="C260" s="132" t="s">
        <v>164</v>
      </c>
      <c r="D260" s="133">
        <v>126</v>
      </c>
    </row>
    <row r="261" spans="1:4" s="129" customFormat="1" ht="30" customHeight="1">
      <c r="A261" s="125" t="s">
        <v>1554</v>
      </c>
      <c r="B261" s="126"/>
      <c r="C261" s="127" t="s">
        <v>1555</v>
      </c>
      <c r="D261" s="128"/>
    </row>
    <row r="262" spans="1:4" s="129" customFormat="1" ht="30" customHeight="1">
      <c r="A262" s="130"/>
      <c r="B262" s="131">
        <v>206</v>
      </c>
      <c r="C262" s="132" t="s">
        <v>1556</v>
      </c>
      <c r="D262" s="133">
        <v>185</v>
      </c>
    </row>
    <row r="263" spans="1:4" s="129" customFormat="1" ht="30" customHeight="1">
      <c r="A263" s="130"/>
      <c r="B263" s="131">
        <v>207</v>
      </c>
      <c r="C263" s="132" t="s">
        <v>164</v>
      </c>
      <c r="D263" s="133">
        <v>122</v>
      </c>
    </row>
    <row r="264" spans="1:4" s="129" customFormat="1" ht="30" customHeight="1">
      <c r="A264" s="125" t="s">
        <v>1557</v>
      </c>
      <c r="B264" s="126">
        <v>208</v>
      </c>
      <c r="C264" s="127" t="s">
        <v>1558</v>
      </c>
      <c r="D264" s="128">
        <v>185</v>
      </c>
    </row>
    <row r="265" spans="1:4" s="129" customFormat="1" ht="30" customHeight="1">
      <c r="A265" s="125" t="s">
        <v>1559</v>
      </c>
      <c r="B265" s="126"/>
      <c r="C265" s="127" t="s">
        <v>1560</v>
      </c>
      <c r="D265" s="128"/>
    </row>
    <row r="266" spans="1:4" s="129" customFormat="1" ht="30" customHeight="1">
      <c r="A266" s="130"/>
      <c r="B266" s="131">
        <v>209</v>
      </c>
      <c r="C266" s="132" t="s">
        <v>1561</v>
      </c>
      <c r="D266" s="133">
        <v>245</v>
      </c>
    </row>
    <row r="267" spans="1:4" s="129" customFormat="1" ht="30" customHeight="1">
      <c r="A267" s="130"/>
      <c r="B267" s="131">
        <v>210</v>
      </c>
      <c r="C267" s="132" t="s">
        <v>1562</v>
      </c>
      <c r="D267" s="133">
        <v>210</v>
      </c>
    </row>
    <row r="268" spans="1:4" s="129" customFormat="1" ht="30" customHeight="1">
      <c r="A268" s="130"/>
      <c r="B268" s="131">
        <v>211</v>
      </c>
      <c r="C268" s="132" t="s">
        <v>164</v>
      </c>
      <c r="D268" s="133">
        <v>140</v>
      </c>
    </row>
    <row r="269" spans="1:4" s="129" customFormat="1" ht="30" customHeight="1">
      <c r="A269" s="125" t="s">
        <v>1563</v>
      </c>
      <c r="B269" s="126">
        <v>212</v>
      </c>
      <c r="C269" s="127" t="s">
        <v>1564</v>
      </c>
      <c r="D269" s="128">
        <v>120</v>
      </c>
    </row>
    <row r="270" spans="1:4" s="129" customFormat="1" ht="30" customHeight="1">
      <c r="A270" s="125" t="s">
        <v>1565</v>
      </c>
      <c r="B270" s="126">
        <v>213</v>
      </c>
      <c r="C270" s="127" t="s">
        <v>1566</v>
      </c>
      <c r="D270" s="128">
        <v>160</v>
      </c>
    </row>
    <row r="271" spans="1:4" s="129" customFormat="1" ht="30" customHeight="1">
      <c r="A271" s="125" t="s">
        <v>1567</v>
      </c>
      <c r="B271" s="126"/>
      <c r="C271" s="127" t="s">
        <v>1568</v>
      </c>
      <c r="D271" s="128"/>
    </row>
    <row r="272" spans="1:4" s="129" customFormat="1" ht="30" customHeight="1">
      <c r="A272" s="130"/>
      <c r="B272" s="131">
        <v>214</v>
      </c>
      <c r="C272" s="132" t="s">
        <v>1569</v>
      </c>
      <c r="D272" s="133">
        <v>216</v>
      </c>
    </row>
    <row r="273" spans="1:4" s="129" customFormat="1" ht="30" customHeight="1">
      <c r="A273" s="130"/>
      <c r="B273" s="131">
        <v>215</v>
      </c>
      <c r="C273" s="132" t="s">
        <v>164</v>
      </c>
      <c r="D273" s="133">
        <v>140</v>
      </c>
    </row>
    <row r="274" spans="1:4" s="129" customFormat="1" ht="30" customHeight="1">
      <c r="A274" s="125" t="s">
        <v>1570</v>
      </c>
      <c r="B274" s="126">
        <v>216</v>
      </c>
      <c r="C274" s="127" t="s">
        <v>1571</v>
      </c>
      <c r="D274" s="128">
        <v>210</v>
      </c>
    </row>
    <row r="275" spans="1:4" s="129" customFormat="1" ht="30" customHeight="1">
      <c r="A275" s="125" t="s">
        <v>1572</v>
      </c>
      <c r="B275" s="126">
        <v>217</v>
      </c>
      <c r="C275" s="127" t="s">
        <v>1573</v>
      </c>
      <c r="D275" s="128">
        <v>185</v>
      </c>
    </row>
    <row r="276" spans="1:4" s="124" customFormat="1" ht="30" customHeight="1">
      <c r="A276" s="120" t="s">
        <v>1574</v>
      </c>
      <c r="B276" s="121"/>
      <c r="C276" s="122" t="s">
        <v>1575</v>
      </c>
      <c r="D276" s="123"/>
    </row>
    <row r="277" spans="1:4" s="129" customFormat="1" ht="30" customHeight="1">
      <c r="A277" s="125" t="s">
        <v>1576</v>
      </c>
      <c r="B277" s="126"/>
      <c r="C277" s="127" t="s">
        <v>1577</v>
      </c>
      <c r="D277" s="128"/>
    </row>
    <row r="278" spans="1:4" s="129" customFormat="1" ht="30" customHeight="1">
      <c r="A278" s="130"/>
      <c r="B278" s="131">
        <v>218</v>
      </c>
      <c r="C278" s="132" t="s">
        <v>1578</v>
      </c>
      <c r="D278" s="133">
        <v>233</v>
      </c>
    </row>
    <row r="279" spans="1:4" s="129" customFormat="1" ht="30" customHeight="1">
      <c r="A279" s="130"/>
      <c r="B279" s="131">
        <v>219</v>
      </c>
      <c r="C279" s="132" t="s">
        <v>1579</v>
      </c>
      <c r="D279" s="133">
        <v>260</v>
      </c>
    </row>
    <row r="280" spans="1:4" s="129" customFormat="1" ht="30" customHeight="1">
      <c r="A280" s="130"/>
      <c r="B280" s="131">
        <v>220</v>
      </c>
      <c r="C280" s="132" t="s">
        <v>1580</v>
      </c>
      <c r="D280" s="133">
        <v>260</v>
      </c>
    </row>
    <row r="281" spans="1:4" s="129" customFormat="1" ht="30" customHeight="1">
      <c r="A281" s="130"/>
      <c r="B281" s="131">
        <v>221</v>
      </c>
      <c r="C281" s="132" t="s">
        <v>1581</v>
      </c>
      <c r="D281" s="133">
        <v>260</v>
      </c>
    </row>
    <row r="282" spans="1:4" s="129" customFormat="1" ht="30" customHeight="1">
      <c r="A282" s="130"/>
      <c r="B282" s="131">
        <v>222</v>
      </c>
      <c r="C282" s="132" t="s">
        <v>1582</v>
      </c>
      <c r="D282" s="133">
        <v>260</v>
      </c>
    </row>
    <row r="283" spans="1:4" s="129" customFormat="1" ht="30" customHeight="1">
      <c r="A283" s="130"/>
      <c r="B283" s="131">
        <v>223</v>
      </c>
      <c r="C283" s="132" t="s">
        <v>1583</v>
      </c>
      <c r="D283" s="133">
        <v>310</v>
      </c>
    </row>
    <row r="284" spans="1:4" s="129" customFormat="1" ht="30" customHeight="1">
      <c r="A284" s="130"/>
      <c r="B284" s="131">
        <v>224</v>
      </c>
      <c r="C284" s="132" t="s">
        <v>1584</v>
      </c>
      <c r="D284" s="133">
        <v>260</v>
      </c>
    </row>
    <row r="285" spans="1:4" s="129" customFormat="1" ht="30" customHeight="1">
      <c r="A285" s="130"/>
      <c r="B285" s="131">
        <v>225</v>
      </c>
      <c r="C285" s="134" t="s">
        <v>1585</v>
      </c>
      <c r="D285" s="133">
        <v>200</v>
      </c>
    </row>
    <row r="286" spans="1:4" s="129" customFormat="1" ht="30" customHeight="1">
      <c r="A286" s="130"/>
      <c r="B286" s="131">
        <v>226</v>
      </c>
      <c r="C286" s="132" t="s">
        <v>164</v>
      </c>
      <c r="D286" s="133">
        <v>200</v>
      </c>
    </row>
    <row r="287" spans="1:4" s="129" customFormat="1" ht="30" customHeight="1">
      <c r="A287" s="125" t="s">
        <v>1586</v>
      </c>
      <c r="B287" s="126"/>
      <c r="C287" s="127" t="s">
        <v>1587</v>
      </c>
      <c r="D287" s="128"/>
    </row>
    <row r="288" spans="1:4" s="129" customFormat="1" ht="30" customHeight="1">
      <c r="A288" s="130"/>
      <c r="B288" s="131">
        <v>227</v>
      </c>
      <c r="C288" s="132" t="s">
        <v>1588</v>
      </c>
      <c r="D288" s="133">
        <v>280</v>
      </c>
    </row>
    <row r="289" spans="1:4" s="129" customFormat="1" ht="30" customHeight="1">
      <c r="A289" s="130"/>
      <c r="B289" s="131">
        <v>228</v>
      </c>
      <c r="C289" s="132" t="s">
        <v>1589</v>
      </c>
      <c r="D289" s="133">
        <v>210</v>
      </c>
    </row>
    <row r="290" spans="1:4" s="129" customFormat="1" ht="30" customHeight="1">
      <c r="A290" s="130"/>
      <c r="B290" s="131">
        <v>229</v>
      </c>
      <c r="C290" s="132" t="s">
        <v>1590</v>
      </c>
      <c r="D290" s="133">
        <v>258</v>
      </c>
    </row>
    <row r="291" spans="1:4" s="129" customFormat="1" ht="30" customHeight="1">
      <c r="A291" s="130"/>
      <c r="B291" s="131">
        <v>230</v>
      </c>
      <c r="C291" s="132" t="s">
        <v>1591</v>
      </c>
      <c r="D291" s="133">
        <v>233</v>
      </c>
    </row>
    <row r="292" spans="1:4" s="129" customFormat="1" ht="30" customHeight="1">
      <c r="A292" s="130"/>
      <c r="B292" s="131">
        <v>231</v>
      </c>
      <c r="C292" s="132" t="s">
        <v>1592</v>
      </c>
      <c r="D292" s="133">
        <v>245</v>
      </c>
    </row>
    <row r="293" spans="1:4" s="129" customFormat="1" ht="30" customHeight="1">
      <c r="A293" s="130"/>
      <c r="B293" s="131">
        <v>232</v>
      </c>
      <c r="C293" s="132" t="s">
        <v>1593</v>
      </c>
      <c r="D293" s="133">
        <v>259</v>
      </c>
    </row>
    <row r="294" spans="1:4" s="129" customFormat="1" ht="30" customHeight="1">
      <c r="A294" s="130"/>
      <c r="B294" s="131">
        <v>233</v>
      </c>
      <c r="C294" s="134" t="s">
        <v>1594</v>
      </c>
      <c r="D294" s="133">
        <v>210</v>
      </c>
    </row>
    <row r="295" spans="1:4" s="129" customFormat="1" ht="30" customHeight="1">
      <c r="A295" s="130"/>
      <c r="B295" s="131">
        <v>234</v>
      </c>
      <c r="C295" s="134" t="s">
        <v>1595</v>
      </c>
      <c r="D295" s="133">
        <v>200</v>
      </c>
    </row>
    <row r="296" spans="1:4" s="129" customFormat="1" ht="30" customHeight="1">
      <c r="A296" s="130"/>
      <c r="B296" s="131">
        <v>235</v>
      </c>
      <c r="C296" s="134" t="s">
        <v>1596</v>
      </c>
      <c r="D296" s="133">
        <v>200</v>
      </c>
    </row>
    <row r="297" spans="1:4" s="129" customFormat="1" ht="30" customHeight="1">
      <c r="A297" s="130"/>
      <c r="B297" s="131">
        <v>236</v>
      </c>
      <c r="C297" s="132" t="s">
        <v>1597</v>
      </c>
      <c r="D297" s="133">
        <v>233</v>
      </c>
    </row>
    <row r="298" spans="1:4" s="129" customFormat="1" ht="30" customHeight="1">
      <c r="A298" s="130"/>
      <c r="B298" s="131">
        <v>237</v>
      </c>
      <c r="C298" s="132" t="s">
        <v>1598</v>
      </c>
      <c r="D298" s="133">
        <v>220</v>
      </c>
    </row>
    <row r="299" spans="1:4" s="129" customFormat="1" ht="30" customHeight="1">
      <c r="A299" s="130"/>
      <c r="B299" s="131">
        <v>238</v>
      </c>
      <c r="C299" s="132" t="s">
        <v>1599</v>
      </c>
      <c r="D299" s="133">
        <v>233</v>
      </c>
    </row>
    <row r="300" spans="1:4" s="129" customFormat="1" ht="30" customHeight="1">
      <c r="A300" s="130"/>
      <c r="B300" s="131">
        <v>239</v>
      </c>
      <c r="C300" s="132" t="s">
        <v>1600</v>
      </c>
      <c r="D300" s="133">
        <v>185</v>
      </c>
    </row>
    <row r="301" spans="1:4" s="129" customFormat="1" ht="30" customHeight="1">
      <c r="A301" s="130"/>
      <c r="B301" s="131">
        <v>240</v>
      </c>
      <c r="C301" s="132" t="s">
        <v>1601</v>
      </c>
      <c r="D301" s="133">
        <v>258</v>
      </c>
    </row>
    <row r="302" spans="1:4" s="129" customFormat="1" ht="30" customHeight="1">
      <c r="A302" s="130"/>
      <c r="B302" s="131">
        <v>241</v>
      </c>
      <c r="C302" s="134" t="s">
        <v>1602</v>
      </c>
      <c r="D302" s="133">
        <v>200</v>
      </c>
    </row>
    <row r="303" spans="1:4" s="129" customFormat="1" ht="30" customHeight="1">
      <c r="A303" s="130"/>
      <c r="B303" s="131">
        <v>242</v>
      </c>
      <c r="C303" s="132" t="s">
        <v>1603</v>
      </c>
      <c r="D303" s="133">
        <v>190</v>
      </c>
    </row>
    <row r="304" spans="1:4" s="129" customFormat="1" ht="30" customHeight="1">
      <c r="A304" s="130"/>
      <c r="B304" s="131">
        <v>243</v>
      </c>
      <c r="C304" s="132" t="s">
        <v>1604</v>
      </c>
      <c r="D304" s="133">
        <v>220</v>
      </c>
    </row>
    <row r="305" spans="1:4" s="129" customFormat="1" ht="30" customHeight="1">
      <c r="A305" s="130"/>
      <c r="B305" s="131">
        <v>244</v>
      </c>
      <c r="C305" s="134" t="s">
        <v>1605</v>
      </c>
      <c r="D305" s="133">
        <v>200</v>
      </c>
    </row>
    <row r="306" spans="1:4" s="129" customFormat="1" ht="30" customHeight="1">
      <c r="A306" s="130"/>
      <c r="B306" s="131">
        <v>245</v>
      </c>
      <c r="C306" s="132" t="s">
        <v>164</v>
      </c>
      <c r="D306" s="133">
        <v>180</v>
      </c>
    </row>
    <row r="307" spans="1:4" s="129" customFormat="1" ht="30" customHeight="1">
      <c r="A307" s="125" t="s">
        <v>1606</v>
      </c>
      <c r="B307" s="126"/>
      <c r="C307" s="127" t="s">
        <v>1607</v>
      </c>
      <c r="D307" s="128"/>
    </row>
    <row r="308" spans="1:4" s="129" customFormat="1" ht="30" customHeight="1">
      <c r="A308" s="130"/>
      <c r="B308" s="131">
        <v>246</v>
      </c>
      <c r="C308" s="132" t="s">
        <v>1608</v>
      </c>
      <c r="D308" s="133">
        <v>290</v>
      </c>
    </row>
    <row r="309" spans="1:4" s="129" customFormat="1" ht="30" customHeight="1">
      <c r="A309" s="130"/>
      <c r="B309" s="131">
        <v>247</v>
      </c>
      <c r="C309" s="132" t="s">
        <v>1609</v>
      </c>
      <c r="D309" s="133">
        <v>240</v>
      </c>
    </row>
    <row r="310" spans="1:4" s="129" customFormat="1" ht="30" customHeight="1">
      <c r="A310" s="130"/>
      <c r="B310" s="131">
        <v>248</v>
      </c>
      <c r="C310" s="134" t="s">
        <v>1610</v>
      </c>
      <c r="D310" s="133">
        <v>210</v>
      </c>
    </row>
    <row r="311" spans="1:4" s="129" customFormat="1" ht="30" customHeight="1">
      <c r="A311" s="130"/>
      <c r="B311" s="131">
        <v>249</v>
      </c>
      <c r="C311" s="134" t="s">
        <v>1611</v>
      </c>
      <c r="D311" s="133">
        <v>210</v>
      </c>
    </row>
    <row r="312" spans="1:4" s="129" customFormat="1" ht="30" customHeight="1">
      <c r="A312" s="130"/>
      <c r="B312" s="131">
        <v>250</v>
      </c>
      <c r="C312" s="134" t="s">
        <v>164</v>
      </c>
      <c r="D312" s="133">
        <v>190</v>
      </c>
    </row>
    <row r="313" spans="1:4" s="129" customFormat="1" ht="30" customHeight="1">
      <c r="A313" s="125" t="s">
        <v>1612</v>
      </c>
      <c r="B313" s="126"/>
      <c r="C313" s="127" t="s">
        <v>1613</v>
      </c>
      <c r="D313" s="128"/>
    </row>
    <row r="314" spans="1:4" s="129" customFormat="1" ht="30" customHeight="1">
      <c r="A314" s="130"/>
      <c r="B314" s="131">
        <v>251</v>
      </c>
      <c r="C314" s="132" t="s">
        <v>1614</v>
      </c>
      <c r="D314" s="133">
        <v>233</v>
      </c>
    </row>
    <row r="315" spans="1:4" s="129" customFormat="1" ht="30" customHeight="1">
      <c r="A315" s="130"/>
      <c r="B315" s="131">
        <v>252</v>
      </c>
      <c r="C315" s="132" t="s">
        <v>1615</v>
      </c>
      <c r="D315" s="133">
        <v>233</v>
      </c>
    </row>
    <row r="316" spans="1:4" s="129" customFormat="1" ht="30" customHeight="1">
      <c r="A316" s="130"/>
      <c r="B316" s="131">
        <v>253</v>
      </c>
      <c r="C316" s="132" t="s">
        <v>1616</v>
      </c>
      <c r="D316" s="133">
        <v>290</v>
      </c>
    </row>
    <row r="317" spans="1:4" s="129" customFormat="1" ht="30" customHeight="1">
      <c r="A317" s="130"/>
      <c r="B317" s="131">
        <v>254</v>
      </c>
      <c r="C317" s="132" t="s">
        <v>1617</v>
      </c>
      <c r="D317" s="133">
        <v>210</v>
      </c>
    </row>
    <row r="318" spans="1:4" s="129" customFormat="1" ht="30" customHeight="1">
      <c r="A318" s="130"/>
      <c r="B318" s="131">
        <v>255</v>
      </c>
      <c r="C318" s="132" t="s">
        <v>1618</v>
      </c>
      <c r="D318" s="133">
        <v>210</v>
      </c>
    </row>
    <row r="319" spans="1:4" s="129" customFormat="1" ht="30" customHeight="1">
      <c r="A319" s="130"/>
      <c r="B319" s="131">
        <v>256</v>
      </c>
      <c r="C319" s="132" t="s">
        <v>164</v>
      </c>
      <c r="D319" s="133">
        <v>190</v>
      </c>
    </row>
    <row r="320" spans="1:4" s="129" customFormat="1" ht="30" customHeight="1">
      <c r="A320" s="125" t="s">
        <v>1619</v>
      </c>
      <c r="B320" s="126">
        <v>257</v>
      </c>
      <c r="C320" s="127" t="s">
        <v>1620</v>
      </c>
      <c r="D320" s="128">
        <v>270</v>
      </c>
    </row>
    <row r="321" spans="1:4" s="129" customFormat="1" ht="30" customHeight="1">
      <c r="A321" s="125" t="s">
        <v>1621</v>
      </c>
      <c r="B321" s="126"/>
      <c r="C321" s="127" t="s">
        <v>1622</v>
      </c>
      <c r="D321" s="128"/>
    </row>
    <row r="322" spans="1:4" s="129" customFormat="1" ht="30" customHeight="1">
      <c r="A322" s="130"/>
      <c r="B322" s="131">
        <v>258</v>
      </c>
      <c r="C322" s="132" t="s">
        <v>1623</v>
      </c>
      <c r="D322" s="133">
        <v>233</v>
      </c>
    </row>
    <row r="323" spans="1:4" s="129" customFormat="1" ht="30" customHeight="1">
      <c r="A323" s="130"/>
      <c r="B323" s="131">
        <v>259</v>
      </c>
      <c r="C323" s="132" t="s">
        <v>1624</v>
      </c>
      <c r="D323" s="133">
        <v>255</v>
      </c>
    </row>
    <row r="324" spans="1:4" s="129" customFormat="1" ht="30" customHeight="1">
      <c r="A324" s="130"/>
      <c r="B324" s="131">
        <v>260</v>
      </c>
      <c r="C324" s="132" t="s">
        <v>1625</v>
      </c>
      <c r="D324" s="133"/>
    </row>
    <row r="325" spans="1:4" s="129" customFormat="1" ht="30" customHeight="1">
      <c r="A325" s="130"/>
      <c r="B325" s="131"/>
      <c r="C325" s="132" t="s">
        <v>1626</v>
      </c>
      <c r="D325" s="133">
        <v>233</v>
      </c>
    </row>
    <row r="326" spans="1:4" s="129" customFormat="1" ht="30" customHeight="1">
      <c r="A326" s="130"/>
      <c r="B326" s="131"/>
      <c r="C326" s="132" t="s">
        <v>234</v>
      </c>
      <c r="D326" s="133">
        <v>292</v>
      </c>
    </row>
    <row r="327" spans="1:4" s="129" customFormat="1" ht="30" customHeight="1">
      <c r="A327" s="130"/>
      <c r="B327" s="131">
        <v>261</v>
      </c>
      <c r="C327" s="132" t="s">
        <v>1627</v>
      </c>
      <c r="D327" s="133">
        <v>318</v>
      </c>
    </row>
    <row r="328" spans="1:4" s="129" customFormat="1" ht="30" customHeight="1">
      <c r="A328" s="130"/>
      <c r="B328" s="131">
        <v>262</v>
      </c>
      <c r="C328" s="132" t="s">
        <v>235</v>
      </c>
      <c r="D328" s="133">
        <v>302</v>
      </c>
    </row>
    <row r="329" spans="1:4" s="129" customFormat="1" ht="30" customHeight="1">
      <c r="A329" s="130"/>
      <c r="B329" s="131">
        <v>263</v>
      </c>
      <c r="C329" s="132" t="s">
        <v>164</v>
      </c>
      <c r="D329" s="133">
        <v>185</v>
      </c>
    </row>
    <row r="330" spans="1:4" s="129" customFormat="1" ht="42" customHeight="1">
      <c r="A330" s="125" t="s">
        <v>1628</v>
      </c>
      <c r="B330" s="126"/>
      <c r="C330" s="127" t="s">
        <v>1629</v>
      </c>
      <c r="D330" s="128"/>
    </row>
    <row r="331" spans="1:4" s="129" customFormat="1" ht="30" customHeight="1">
      <c r="A331" s="130"/>
      <c r="B331" s="131">
        <v>264</v>
      </c>
      <c r="C331" s="132" t="s">
        <v>1630</v>
      </c>
      <c r="D331" s="133">
        <v>191</v>
      </c>
    </row>
    <row r="332" spans="1:4" s="129" customFormat="1" ht="30" customHeight="1">
      <c r="A332" s="130"/>
      <c r="B332" s="131">
        <v>265</v>
      </c>
      <c r="C332" s="132" t="s">
        <v>164</v>
      </c>
      <c r="D332" s="133">
        <v>165</v>
      </c>
    </row>
    <row r="333" spans="1:4" s="129" customFormat="1" ht="30" customHeight="1">
      <c r="A333" s="125" t="s">
        <v>1631</v>
      </c>
      <c r="B333" s="126"/>
      <c r="C333" s="127" t="s">
        <v>1632</v>
      </c>
      <c r="D333" s="128"/>
    </row>
    <row r="334" spans="1:4" s="129" customFormat="1" ht="30" customHeight="1">
      <c r="A334" s="130"/>
      <c r="B334" s="131">
        <v>266</v>
      </c>
      <c r="C334" s="132" t="s">
        <v>1633</v>
      </c>
      <c r="D334" s="133">
        <v>233</v>
      </c>
    </row>
    <row r="335" spans="1:4" s="129" customFormat="1" ht="30" customHeight="1">
      <c r="A335" s="130"/>
      <c r="B335" s="131">
        <v>267</v>
      </c>
      <c r="C335" s="132" t="s">
        <v>164</v>
      </c>
      <c r="D335" s="133">
        <v>114</v>
      </c>
    </row>
    <row r="336" spans="1:4" s="129" customFormat="1" ht="30" customHeight="1">
      <c r="A336" s="125" t="s">
        <v>1634</v>
      </c>
      <c r="B336" s="126"/>
      <c r="C336" s="127" t="s">
        <v>1635</v>
      </c>
      <c r="D336" s="128"/>
    </row>
    <row r="337" spans="1:4" s="129" customFormat="1" ht="30" customHeight="1">
      <c r="A337" s="130"/>
      <c r="B337" s="131">
        <v>268</v>
      </c>
      <c r="C337" s="132" t="s">
        <v>1636</v>
      </c>
      <c r="D337" s="133">
        <v>213</v>
      </c>
    </row>
    <row r="338" spans="1:4" s="129" customFormat="1" ht="30" customHeight="1">
      <c r="A338" s="130"/>
      <c r="B338" s="131">
        <v>269</v>
      </c>
      <c r="C338" s="132" t="s">
        <v>164</v>
      </c>
      <c r="D338" s="133">
        <v>106</v>
      </c>
    </row>
    <row r="339" spans="1:4" s="129" customFormat="1" ht="30" customHeight="1">
      <c r="A339" s="125" t="s">
        <v>1637</v>
      </c>
      <c r="B339" s="126"/>
      <c r="C339" s="127" t="s">
        <v>1638</v>
      </c>
      <c r="D339" s="128"/>
    </row>
    <row r="340" spans="1:4" s="129" customFormat="1" ht="30" customHeight="1">
      <c r="A340" s="130"/>
      <c r="B340" s="131">
        <v>270</v>
      </c>
      <c r="C340" s="132" t="s">
        <v>1639</v>
      </c>
      <c r="D340" s="133">
        <v>199</v>
      </c>
    </row>
    <row r="341" spans="1:4" s="129" customFormat="1" ht="30" customHeight="1">
      <c r="A341" s="130"/>
      <c r="B341" s="131">
        <v>271</v>
      </c>
      <c r="C341" s="132" t="s">
        <v>164</v>
      </c>
      <c r="D341" s="133">
        <v>102</v>
      </c>
    </row>
    <row r="342" spans="1:4" s="129" customFormat="1" ht="30" customHeight="1">
      <c r="A342" s="125" t="s">
        <v>1640</v>
      </c>
      <c r="B342" s="126">
        <v>272</v>
      </c>
      <c r="C342" s="127" t="s">
        <v>1641</v>
      </c>
      <c r="D342" s="128">
        <v>155</v>
      </c>
    </row>
    <row r="343" spans="1:4" s="129" customFormat="1" ht="30" customHeight="1">
      <c r="A343" s="125" t="s">
        <v>1642</v>
      </c>
      <c r="B343" s="126"/>
      <c r="C343" s="127" t="s">
        <v>1643</v>
      </c>
      <c r="D343" s="128"/>
    </row>
    <row r="344" spans="1:4" s="129" customFormat="1" ht="30" customHeight="1">
      <c r="A344" s="130"/>
      <c r="B344" s="140">
        <v>273</v>
      </c>
      <c r="C344" s="134" t="s">
        <v>1644</v>
      </c>
      <c r="D344" s="133">
        <v>205</v>
      </c>
    </row>
    <row r="345" spans="1:4" s="129" customFormat="1" ht="30" customHeight="1">
      <c r="A345" s="130"/>
      <c r="B345" s="140">
        <v>274</v>
      </c>
      <c r="C345" s="132" t="s">
        <v>1645</v>
      </c>
      <c r="D345" s="133">
        <v>190</v>
      </c>
    </row>
    <row r="346" spans="1:4" s="129" customFormat="1" ht="30" customHeight="1">
      <c r="A346" s="130"/>
      <c r="B346" s="140">
        <v>275</v>
      </c>
      <c r="C346" s="132" t="s">
        <v>1646</v>
      </c>
      <c r="D346" s="133">
        <v>185</v>
      </c>
    </row>
    <row r="347" spans="1:4" s="129" customFormat="1" ht="30" customHeight="1">
      <c r="A347" s="130"/>
      <c r="B347" s="140">
        <v>276</v>
      </c>
      <c r="C347" s="132" t="s">
        <v>1647</v>
      </c>
      <c r="D347" s="133">
        <v>200</v>
      </c>
    </row>
    <row r="348" spans="1:4" s="129" customFormat="1" ht="30" customHeight="1">
      <c r="A348" s="130"/>
      <c r="B348" s="140">
        <v>277</v>
      </c>
      <c r="C348" s="132" t="s">
        <v>1648</v>
      </c>
      <c r="D348" s="133">
        <v>250</v>
      </c>
    </row>
    <row r="349" spans="1:4" s="129" customFormat="1" ht="30" customHeight="1">
      <c r="A349" s="130"/>
      <c r="B349" s="140">
        <v>278</v>
      </c>
      <c r="C349" s="132" t="s">
        <v>164</v>
      </c>
      <c r="D349" s="133">
        <v>180</v>
      </c>
    </row>
    <row r="350" spans="1:4" s="129" customFormat="1" ht="30" customHeight="1">
      <c r="A350" s="125" t="s">
        <v>1649</v>
      </c>
      <c r="B350" s="126">
        <v>279</v>
      </c>
      <c r="C350" s="127" t="s">
        <v>1650</v>
      </c>
      <c r="D350" s="128">
        <v>187</v>
      </c>
    </row>
    <row r="351" spans="1:4" s="129" customFormat="1" ht="30" customHeight="1">
      <c r="A351" s="125" t="s">
        <v>1651</v>
      </c>
      <c r="B351" s="126">
        <v>280</v>
      </c>
      <c r="C351" s="127" t="s">
        <v>1652</v>
      </c>
      <c r="D351" s="128"/>
    </row>
    <row r="352" spans="1:4" s="129" customFormat="1" ht="30" customHeight="1">
      <c r="A352" s="130"/>
      <c r="B352" s="131"/>
      <c r="C352" s="132" t="s">
        <v>240</v>
      </c>
      <c r="D352" s="133">
        <v>244</v>
      </c>
    </row>
    <row r="353" spans="1:4" s="129" customFormat="1" ht="30" customHeight="1">
      <c r="A353" s="130"/>
      <c r="B353" s="131"/>
      <c r="C353" s="132" t="s">
        <v>241</v>
      </c>
      <c r="D353" s="133">
        <v>288</v>
      </c>
    </row>
    <row r="354" spans="1:4" s="129" customFormat="1" ht="30" customHeight="1">
      <c r="A354" s="125" t="s">
        <v>1653</v>
      </c>
      <c r="B354" s="126"/>
      <c r="C354" s="127" t="s">
        <v>1654</v>
      </c>
      <c r="D354" s="128"/>
    </row>
    <row r="355" spans="1:4" s="129" customFormat="1" ht="30" customHeight="1">
      <c r="A355" s="130"/>
      <c r="B355" s="131">
        <v>281</v>
      </c>
      <c r="C355" s="132" t="s">
        <v>1655</v>
      </c>
      <c r="D355" s="133">
        <v>200</v>
      </c>
    </row>
    <row r="356" spans="1:4" s="129" customFormat="1" ht="30" customHeight="1">
      <c r="A356" s="130"/>
      <c r="B356" s="131">
        <v>282</v>
      </c>
      <c r="C356" s="132" t="s">
        <v>1656</v>
      </c>
      <c r="D356" s="133">
        <v>280</v>
      </c>
    </row>
    <row r="357" spans="1:4" s="129" customFormat="1" ht="30" customHeight="1">
      <c r="A357" s="130"/>
      <c r="B357" s="131">
        <v>283</v>
      </c>
      <c r="C357" s="132" t="s">
        <v>1344</v>
      </c>
      <c r="D357" s="133">
        <v>180</v>
      </c>
    </row>
    <row r="358" spans="1:4" s="129" customFormat="1" ht="30" customHeight="1">
      <c r="A358" s="125" t="s">
        <v>1657</v>
      </c>
      <c r="B358" s="126">
        <v>284</v>
      </c>
      <c r="C358" s="127" t="s">
        <v>1658</v>
      </c>
      <c r="D358" s="128">
        <v>233</v>
      </c>
    </row>
    <row r="359" spans="1:4" s="129" customFormat="1" ht="30" customHeight="1">
      <c r="A359" s="125" t="s">
        <v>1659</v>
      </c>
      <c r="B359" s="126"/>
      <c r="C359" s="127" t="s">
        <v>1660</v>
      </c>
      <c r="D359" s="128"/>
    </row>
    <row r="360" spans="1:4" s="129" customFormat="1" ht="44.45" customHeight="1">
      <c r="A360" s="130"/>
      <c r="B360" s="131">
        <v>285</v>
      </c>
      <c r="C360" s="132" t="s">
        <v>1661</v>
      </c>
      <c r="D360" s="133">
        <v>186</v>
      </c>
    </row>
    <row r="361" spans="1:4" s="129" customFormat="1" ht="30" customHeight="1">
      <c r="A361" s="130"/>
      <c r="B361" s="131">
        <v>286</v>
      </c>
      <c r="C361" s="132" t="s">
        <v>1662</v>
      </c>
      <c r="D361" s="133">
        <v>241</v>
      </c>
    </row>
    <row r="362" spans="1:4" s="129" customFormat="1" ht="30" customHeight="1">
      <c r="A362" s="130"/>
      <c r="B362" s="131">
        <v>287</v>
      </c>
      <c r="C362" s="132" t="s">
        <v>164</v>
      </c>
      <c r="D362" s="133">
        <v>175</v>
      </c>
    </row>
    <row r="363" spans="1:4" s="129" customFormat="1" ht="30" customHeight="1">
      <c r="A363" s="125" t="s">
        <v>1663</v>
      </c>
      <c r="B363" s="126"/>
      <c r="C363" s="127" t="s">
        <v>1664</v>
      </c>
      <c r="D363" s="128"/>
    </row>
    <row r="364" spans="1:4" s="129" customFormat="1" ht="30" customHeight="1">
      <c r="A364" s="130"/>
      <c r="B364" s="131">
        <v>288</v>
      </c>
      <c r="C364" s="132" t="s">
        <v>1665</v>
      </c>
      <c r="D364" s="133">
        <v>295</v>
      </c>
    </row>
    <row r="365" spans="1:4" s="129" customFormat="1" ht="30" customHeight="1">
      <c r="A365" s="130"/>
      <c r="B365" s="131">
        <v>289</v>
      </c>
      <c r="C365" s="132" t="s">
        <v>1666</v>
      </c>
      <c r="D365" s="133">
        <v>260</v>
      </c>
    </row>
    <row r="366" spans="1:4" s="129" customFormat="1" ht="30" customHeight="1">
      <c r="A366" s="130"/>
      <c r="B366" s="131">
        <v>290</v>
      </c>
      <c r="C366" s="132" t="s">
        <v>164</v>
      </c>
      <c r="D366" s="133">
        <v>250</v>
      </c>
    </row>
    <row r="367" spans="1:4" s="129" customFormat="1" ht="30" customHeight="1">
      <c r="A367" s="125" t="s">
        <v>1667</v>
      </c>
      <c r="B367" s="126"/>
      <c r="C367" s="127" t="s">
        <v>1668</v>
      </c>
      <c r="D367" s="128"/>
    </row>
    <row r="368" spans="1:4" s="129" customFormat="1" ht="30" customHeight="1">
      <c r="A368" s="130"/>
      <c r="B368" s="131">
        <v>291</v>
      </c>
      <c r="C368" s="132" t="s">
        <v>1669</v>
      </c>
      <c r="D368" s="133">
        <v>253</v>
      </c>
    </row>
    <row r="369" spans="1:4" s="129" customFormat="1" ht="30" customHeight="1">
      <c r="A369" s="130"/>
      <c r="B369" s="131">
        <v>292</v>
      </c>
      <c r="C369" s="134" t="s">
        <v>164</v>
      </c>
      <c r="D369" s="133">
        <v>180</v>
      </c>
    </row>
    <row r="370" spans="1:4" s="129" customFormat="1" ht="30" customHeight="1">
      <c r="A370" s="125" t="s">
        <v>1670</v>
      </c>
      <c r="B370" s="126"/>
      <c r="C370" s="127" t="s">
        <v>1671</v>
      </c>
      <c r="D370" s="128"/>
    </row>
    <row r="371" spans="1:4" s="129" customFormat="1" ht="30" customHeight="1">
      <c r="A371" s="138"/>
      <c r="B371" s="136">
        <v>293</v>
      </c>
      <c r="C371" s="134" t="s">
        <v>1672</v>
      </c>
      <c r="D371" s="133">
        <v>260</v>
      </c>
    </row>
    <row r="372" spans="1:4" s="129" customFormat="1" ht="30" customHeight="1">
      <c r="A372" s="142"/>
      <c r="B372" s="140">
        <v>294</v>
      </c>
      <c r="C372" s="134" t="s">
        <v>1344</v>
      </c>
      <c r="D372" s="133">
        <v>190</v>
      </c>
    </row>
    <row r="373" spans="1:4" s="129" customFormat="1" ht="30" customHeight="1">
      <c r="A373" s="125" t="s">
        <v>1673</v>
      </c>
      <c r="B373" s="126"/>
      <c r="C373" s="127" t="s">
        <v>1674</v>
      </c>
      <c r="D373" s="128"/>
    </row>
    <row r="374" spans="1:4" s="129" customFormat="1" ht="30" customHeight="1">
      <c r="A374" s="130"/>
      <c r="B374" s="131">
        <v>295</v>
      </c>
      <c r="C374" s="132" t="s">
        <v>1675</v>
      </c>
      <c r="D374" s="133">
        <v>233</v>
      </c>
    </row>
    <row r="375" spans="1:4" s="129" customFormat="1" ht="30" customHeight="1">
      <c r="A375" s="130"/>
      <c r="B375" s="131">
        <v>296</v>
      </c>
      <c r="C375" s="132" t="s">
        <v>1676</v>
      </c>
      <c r="D375" s="133">
        <v>286</v>
      </c>
    </row>
    <row r="376" spans="1:4" s="129" customFormat="1" ht="30" customHeight="1">
      <c r="A376" s="130"/>
      <c r="B376" s="131">
        <v>297</v>
      </c>
      <c r="C376" s="132" t="s">
        <v>1677</v>
      </c>
      <c r="D376" s="133">
        <v>292</v>
      </c>
    </row>
    <row r="377" spans="1:4" s="129" customFormat="1" ht="30" customHeight="1">
      <c r="A377" s="130"/>
      <c r="B377" s="131">
        <v>298</v>
      </c>
      <c r="C377" s="132" t="s">
        <v>1678</v>
      </c>
      <c r="D377" s="133">
        <v>250</v>
      </c>
    </row>
    <row r="378" spans="1:4" s="129" customFormat="1" ht="30" customHeight="1">
      <c r="A378" s="130"/>
      <c r="B378" s="131">
        <v>299</v>
      </c>
      <c r="C378" s="132" t="s">
        <v>1679</v>
      </c>
      <c r="D378" s="133">
        <v>233</v>
      </c>
    </row>
    <row r="379" spans="1:4" s="129" customFormat="1" ht="30" customHeight="1">
      <c r="A379" s="130"/>
      <c r="B379" s="131">
        <v>300</v>
      </c>
      <c r="C379" s="132" t="s">
        <v>1680</v>
      </c>
      <c r="D379" s="133">
        <v>318</v>
      </c>
    </row>
    <row r="380" spans="1:4" s="129" customFormat="1" ht="30" customHeight="1">
      <c r="A380" s="130"/>
      <c r="B380" s="131">
        <v>301</v>
      </c>
      <c r="C380" s="132" t="s">
        <v>1681</v>
      </c>
      <c r="D380" s="133">
        <v>233</v>
      </c>
    </row>
    <row r="381" spans="1:4" s="129" customFormat="1" ht="30" customHeight="1">
      <c r="A381" s="130"/>
      <c r="B381" s="131">
        <v>302</v>
      </c>
      <c r="C381" s="132" t="s">
        <v>1682</v>
      </c>
      <c r="D381" s="133">
        <v>224</v>
      </c>
    </row>
    <row r="382" spans="1:4" s="129" customFormat="1" ht="30" customHeight="1">
      <c r="A382" s="130"/>
      <c r="B382" s="131">
        <v>303</v>
      </c>
      <c r="C382" s="132" t="s">
        <v>1683</v>
      </c>
      <c r="D382" s="133">
        <v>233</v>
      </c>
    </row>
    <row r="383" spans="1:4" s="129" customFormat="1" ht="30" customHeight="1">
      <c r="A383" s="130"/>
      <c r="B383" s="131">
        <v>304</v>
      </c>
      <c r="C383" s="132" t="s">
        <v>1684</v>
      </c>
      <c r="D383" s="133">
        <v>338</v>
      </c>
    </row>
    <row r="384" spans="1:4" s="129" customFormat="1" ht="30" customHeight="1">
      <c r="A384" s="130"/>
      <c r="B384" s="131">
        <v>305</v>
      </c>
      <c r="C384" s="132" t="s">
        <v>1685</v>
      </c>
      <c r="D384" s="133">
        <v>285</v>
      </c>
    </row>
    <row r="385" spans="1:4" s="129" customFormat="1" ht="30" customHeight="1">
      <c r="A385" s="130"/>
      <c r="B385" s="131">
        <v>306</v>
      </c>
      <c r="C385" s="132" t="s">
        <v>1686</v>
      </c>
      <c r="D385" s="133">
        <v>270</v>
      </c>
    </row>
    <row r="386" spans="1:4" s="129" customFormat="1" ht="30" customHeight="1">
      <c r="A386" s="130"/>
      <c r="B386" s="131">
        <v>307</v>
      </c>
      <c r="C386" s="132" t="s">
        <v>1687</v>
      </c>
      <c r="D386" s="133">
        <v>308</v>
      </c>
    </row>
    <row r="387" spans="1:4" s="129" customFormat="1" ht="30" customHeight="1">
      <c r="A387" s="130"/>
      <c r="B387" s="131">
        <v>308</v>
      </c>
      <c r="C387" s="132" t="s">
        <v>164</v>
      </c>
      <c r="D387" s="133">
        <v>220</v>
      </c>
    </row>
    <row r="388" spans="1:4" s="129" customFormat="1" ht="30" customHeight="1">
      <c r="A388" s="125" t="s">
        <v>1688</v>
      </c>
      <c r="B388" s="126"/>
      <c r="C388" s="127" t="s">
        <v>1689</v>
      </c>
      <c r="D388" s="128"/>
    </row>
    <row r="389" spans="1:4" s="129" customFormat="1" ht="30" customHeight="1">
      <c r="A389" s="130"/>
      <c r="B389" s="131">
        <v>309</v>
      </c>
      <c r="C389" s="132" t="s">
        <v>1690</v>
      </c>
      <c r="D389" s="133">
        <v>238</v>
      </c>
    </row>
    <row r="390" spans="1:4" s="129" customFormat="1" ht="30" customHeight="1">
      <c r="A390" s="130"/>
      <c r="B390" s="131">
        <v>310</v>
      </c>
      <c r="C390" s="132" t="s">
        <v>164</v>
      </c>
      <c r="D390" s="133">
        <v>170</v>
      </c>
    </row>
    <row r="391" spans="1:4" s="129" customFormat="1" ht="30" customHeight="1">
      <c r="A391" s="125" t="s">
        <v>1691</v>
      </c>
      <c r="B391" s="126"/>
      <c r="C391" s="127" t="s">
        <v>1692</v>
      </c>
      <c r="D391" s="128"/>
    </row>
    <row r="392" spans="1:4" s="129" customFormat="1" ht="30" customHeight="1">
      <c r="A392" s="130"/>
      <c r="B392" s="131">
        <v>311</v>
      </c>
      <c r="C392" s="132" t="s">
        <v>1693</v>
      </c>
      <c r="D392" s="133">
        <v>250</v>
      </c>
    </row>
    <row r="393" spans="1:4" s="129" customFormat="1" ht="30" customHeight="1">
      <c r="A393" s="130"/>
      <c r="B393" s="131">
        <v>312</v>
      </c>
      <c r="C393" s="132" t="s">
        <v>1694</v>
      </c>
      <c r="D393" s="133">
        <v>233</v>
      </c>
    </row>
    <row r="394" spans="1:4" s="129" customFormat="1" ht="30" customHeight="1">
      <c r="A394" s="130"/>
      <c r="B394" s="131">
        <v>313</v>
      </c>
      <c r="C394" s="132" t="s">
        <v>1695</v>
      </c>
      <c r="D394" s="133">
        <v>240</v>
      </c>
    </row>
    <row r="395" spans="1:4" s="129" customFormat="1" ht="30" customHeight="1">
      <c r="A395" s="130"/>
      <c r="B395" s="131">
        <v>314</v>
      </c>
      <c r="C395" s="132" t="s">
        <v>1696</v>
      </c>
      <c r="D395" s="133">
        <v>233</v>
      </c>
    </row>
    <row r="396" spans="1:4" s="129" customFormat="1" ht="30" customHeight="1">
      <c r="A396" s="130"/>
      <c r="B396" s="131">
        <v>315</v>
      </c>
      <c r="C396" s="132" t="s">
        <v>1697</v>
      </c>
      <c r="D396" s="133">
        <v>217</v>
      </c>
    </row>
    <row r="397" spans="1:4" s="129" customFormat="1" ht="30" customHeight="1">
      <c r="A397" s="130"/>
      <c r="B397" s="131">
        <v>316</v>
      </c>
      <c r="C397" s="132" t="s">
        <v>164</v>
      </c>
      <c r="D397" s="133">
        <v>180</v>
      </c>
    </row>
    <row r="398" spans="1:4" s="129" customFormat="1" ht="30" customHeight="1">
      <c r="A398" s="125" t="s">
        <v>1698</v>
      </c>
      <c r="B398" s="126"/>
      <c r="C398" s="127" t="s">
        <v>1699</v>
      </c>
      <c r="D398" s="128"/>
    </row>
    <row r="399" spans="1:4" s="129" customFormat="1" ht="30" customHeight="1">
      <c r="A399" s="130"/>
      <c r="B399" s="131">
        <v>317</v>
      </c>
      <c r="C399" s="132" t="s">
        <v>1700</v>
      </c>
      <c r="D399" s="133"/>
    </row>
    <row r="400" spans="1:4" s="129" customFormat="1" ht="30" customHeight="1">
      <c r="A400" s="130"/>
      <c r="B400" s="131"/>
      <c r="C400" s="132" t="s">
        <v>251</v>
      </c>
      <c r="D400" s="133">
        <v>150</v>
      </c>
    </row>
    <row r="401" spans="1:4" s="129" customFormat="1" ht="30" customHeight="1">
      <c r="A401" s="130"/>
      <c r="B401" s="131"/>
      <c r="C401" s="132" t="s">
        <v>252</v>
      </c>
      <c r="D401" s="133">
        <v>185</v>
      </c>
    </row>
    <row r="402" spans="1:4" s="129" customFormat="1" ht="30" customHeight="1">
      <c r="A402" s="130"/>
      <c r="B402" s="131">
        <v>318</v>
      </c>
      <c r="C402" s="132" t="s">
        <v>1701</v>
      </c>
      <c r="D402" s="133"/>
    </row>
    <row r="403" spans="1:4" s="129" customFormat="1" ht="30" customHeight="1">
      <c r="A403" s="130"/>
      <c r="B403" s="131"/>
      <c r="C403" s="132" t="s">
        <v>251</v>
      </c>
      <c r="D403" s="133">
        <v>150</v>
      </c>
    </row>
    <row r="404" spans="1:4" s="129" customFormat="1" ht="30" customHeight="1">
      <c r="A404" s="130"/>
      <c r="B404" s="131"/>
      <c r="C404" s="132" t="s">
        <v>252</v>
      </c>
      <c r="D404" s="133">
        <v>185</v>
      </c>
    </row>
    <row r="405" spans="1:4" s="129" customFormat="1" ht="30" customHeight="1">
      <c r="A405" s="130"/>
      <c r="B405" s="131">
        <v>319</v>
      </c>
      <c r="C405" s="132" t="s">
        <v>1702</v>
      </c>
      <c r="D405" s="133">
        <v>210</v>
      </c>
    </row>
    <row r="406" spans="1:4" s="129" customFormat="1" ht="30" customHeight="1">
      <c r="A406" s="130"/>
      <c r="B406" s="131">
        <v>320</v>
      </c>
      <c r="C406" s="132" t="s">
        <v>1703</v>
      </c>
      <c r="D406" s="133"/>
    </row>
    <row r="407" spans="1:4" s="129" customFormat="1" ht="30" customHeight="1">
      <c r="A407" s="130"/>
      <c r="B407" s="131"/>
      <c r="C407" s="132" t="s">
        <v>251</v>
      </c>
      <c r="D407" s="133">
        <v>150</v>
      </c>
    </row>
    <row r="408" spans="1:4" s="129" customFormat="1" ht="30" customHeight="1">
      <c r="A408" s="130"/>
      <c r="B408" s="131"/>
      <c r="C408" s="132" t="s">
        <v>252</v>
      </c>
      <c r="D408" s="133">
        <v>185</v>
      </c>
    </row>
    <row r="409" spans="1:4" s="129" customFormat="1" ht="30" customHeight="1">
      <c r="A409" s="130"/>
      <c r="B409" s="131">
        <v>321</v>
      </c>
      <c r="C409" s="132" t="s">
        <v>1704</v>
      </c>
      <c r="D409" s="133">
        <v>195</v>
      </c>
    </row>
    <row r="410" spans="1:4" s="129" customFormat="1" ht="30" customHeight="1">
      <c r="A410" s="130"/>
      <c r="B410" s="131">
        <v>322</v>
      </c>
      <c r="C410" s="132" t="s">
        <v>164</v>
      </c>
      <c r="D410" s="133">
        <v>150</v>
      </c>
    </row>
    <row r="411" spans="1:4" s="129" customFormat="1" ht="30" customHeight="1">
      <c r="A411" s="125" t="s">
        <v>1705</v>
      </c>
      <c r="B411" s="126">
        <v>323</v>
      </c>
      <c r="C411" s="127" t="s">
        <v>1706</v>
      </c>
      <c r="D411" s="128">
        <v>161</v>
      </c>
    </row>
    <row r="412" spans="1:4" s="129" customFormat="1" ht="30" customHeight="1">
      <c r="A412" s="125" t="s">
        <v>1707</v>
      </c>
      <c r="B412" s="126">
        <v>324</v>
      </c>
      <c r="C412" s="127" t="s">
        <v>1708</v>
      </c>
      <c r="D412" s="128">
        <v>164</v>
      </c>
    </row>
    <row r="413" spans="1:4" s="129" customFormat="1" ht="30" customHeight="1">
      <c r="A413" s="125" t="s">
        <v>1709</v>
      </c>
      <c r="B413" s="126"/>
      <c r="C413" s="127" t="s">
        <v>1710</v>
      </c>
      <c r="D413" s="128"/>
    </row>
    <row r="414" spans="1:4" s="129" customFormat="1" ht="30" customHeight="1">
      <c r="A414" s="130"/>
      <c r="B414" s="131">
        <v>325</v>
      </c>
      <c r="C414" s="132" t="s">
        <v>1711</v>
      </c>
      <c r="D414" s="133">
        <v>284</v>
      </c>
    </row>
    <row r="415" spans="1:4" s="129" customFormat="1" ht="30" customHeight="1">
      <c r="A415" s="130"/>
      <c r="B415" s="131">
        <v>326</v>
      </c>
      <c r="C415" s="132" t="s">
        <v>1712</v>
      </c>
      <c r="D415" s="133"/>
    </row>
    <row r="416" spans="1:4" s="129" customFormat="1" ht="30" customHeight="1">
      <c r="A416" s="130"/>
      <c r="B416" s="131"/>
      <c r="C416" s="132" t="s">
        <v>255</v>
      </c>
      <c r="D416" s="133">
        <v>233</v>
      </c>
    </row>
    <row r="417" spans="1:4" s="129" customFormat="1" ht="30" customHeight="1">
      <c r="A417" s="130"/>
      <c r="B417" s="131"/>
      <c r="C417" s="132" t="s">
        <v>256</v>
      </c>
      <c r="D417" s="133">
        <v>303</v>
      </c>
    </row>
    <row r="418" spans="1:4" s="129" customFormat="1" ht="30" customHeight="1">
      <c r="A418" s="130"/>
      <c r="B418" s="131">
        <v>327</v>
      </c>
      <c r="C418" s="132" t="s">
        <v>1713</v>
      </c>
      <c r="D418" s="133">
        <v>200</v>
      </c>
    </row>
    <row r="419" spans="1:4" s="129" customFormat="1" ht="30" customHeight="1">
      <c r="A419" s="130"/>
      <c r="B419" s="131">
        <v>328</v>
      </c>
      <c r="C419" s="132" t="s">
        <v>1714</v>
      </c>
      <c r="D419" s="133">
        <v>200</v>
      </c>
    </row>
    <row r="420" spans="1:4" s="129" customFormat="1" ht="30" customHeight="1">
      <c r="A420" s="130"/>
      <c r="B420" s="131">
        <v>329</v>
      </c>
      <c r="C420" s="132" t="s">
        <v>1715</v>
      </c>
      <c r="D420" s="133">
        <v>298</v>
      </c>
    </row>
    <row r="421" spans="1:4" s="129" customFormat="1" ht="30" customHeight="1">
      <c r="A421" s="130"/>
      <c r="B421" s="131">
        <v>330</v>
      </c>
      <c r="C421" s="132" t="s">
        <v>1716</v>
      </c>
      <c r="D421" s="133">
        <v>196</v>
      </c>
    </row>
    <row r="422" spans="1:4" s="129" customFormat="1" ht="30" customHeight="1">
      <c r="A422" s="130"/>
      <c r="B422" s="131">
        <v>331</v>
      </c>
      <c r="C422" s="132" t="s">
        <v>1717</v>
      </c>
      <c r="D422" s="133">
        <v>308</v>
      </c>
    </row>
    <row r="423" spans="1:4" s="129" customFormat="1" ht="30" customHeight="1">
      <c r="A423" s="130"/>
      <c r="B423" s="131">
        <v>332</v>
      </c>
      <c r="C423" s="132" t="s">
        <v>164</v>
      </c>
      <c r="D423" s="133">
        <v>173</v>
      </c>
    </row>
    <row r="424" spans="1:4" s="129" customFormat="1" ht="30" customHeight="1">
      <c r="A424" s="125" t="s">
        <v>1718</v>
      </c>
      <c r="B424" s="126">
        <v>333</v>
      </c>
      <c r="C424" s="127" t="s">
        <v>1719</v>
      </c>
      <c r="D424" s="128">
        <v>169</v>
      </c>
    </row>
    <row r="425" spans="1:4" s="129" customFormat="1" ht="30" customHeight="1">
      <c r="A425" s="125" t="s">
        <v>1720</v>
      </c>
      <c r="B425" s="126"/>
      <c r="C425" s="127" t="s">
        <v>1721</v>
      </c>
      <c r="D425" s="128"/>
    </row>
    <row r="426" spans="1:4" s="129" customFormat="1" ht="30" customHeight="1">
      <c r="A426" s="130"/>
      <c r="B426" s="131">
        <v>334</v>
      </c>
      <c r="C426" s="132" t="s">
        <v>1722</v>
      </c>
      <c r="D426" s="133">
        <v>205</v>
      </c>
    </row>
    <row r="427" spans="1:4" s="129" customFormat="1" ht="30" customHeight="1">
      <c r="A427" s="130"/>
      <c r="B427" s="131">
        <v>335</v>
      </c>
      <c r="C427" s="132" t="s">
        <v>1723</v>
      </c>
      <c r="D427" s="133">
        <v>185</v>
      </c>
    </row>
    <row r="428" spans="1:4" s="129" customFormat="1" ht="30" customHeight="1">
      <c r="A428" s="130"/>
      <c r="B428" s="131">
        <v>336</v>
      </c>
      <c r="C428" s="132" t="s">
        <v>164</v>
      </c>
      <c r="D428" s="133">
        <v>174</v>
      </c>
    </row>
    <row r="429" spans="1:4" s="129" customFormat="1" ht="30" customHeight="1">
      <c r="A429" s="125" t="s">
        <v>1724</v>
      </c>
      <c r="B429" s="126"/>
      <c r="C429" s="127" t="s">
        <v>1725</v>
      </c>
      <c r="D429" s="128"/>
    </row>
    <row r="430" spans="1:4" s="129" customFormat="1" ht="30" customHeight="1">
      <c r="A430" s="130"/>
      <c r="B430" s="131">
        <v>337</v>
      </c>
      <c r="C430" s="132" t="s">
        <v>1726</v>
      </c>
      <c r="D430" s="133">
        <v>200</v>
      </c>
    </row>
    <row r="431" spans="1:4" s="129" customFormat="1" ht="30" customHeight="1">
      <c r="A431" s="130"/>
      <c r="B431" s="131">
        <v>338</v>
      </c>
      <c r="C431" s="132" t="s">
        <v>164</v>
      </c>
      <c r="D431" s="133">
        <v>160</v>
      </c>
    </row>
    <row r="432" spans="1:4" s="129" customFormat="1" ht="30" customHeight="1">
      <c r="A432" s="125" t="s">
        <v>1727</v>
      </c>
      <c r="B432" s="126"/>
      <c r="C432" s="127" t="s">
        <v>1728</v>
      </c>
      <c r="D432" s="128"/>
    </row>
    <row r="433" spans="1:4" s="129" customFormat="1" ht="30" customHeight="1">
      <c r="A433" s="130"/>
      <c r="B433" s="131">
        <v>339</v>
      </c>
      <c r="C433" s="132" t="s">
        <v>1729</v>
      </c>
      <c r="D433" s="133">
        <v>219</v>
      </c>
    </row>
    <row r="434" spans="1:4" s="129" customFormat="1" ht="30" customHeight="1">
      <c r="A434" s="130"/>
      <c r="B434" s="131">
        <v>340</v>
      </c>
      <c r="C434" s="132" t="s">
        <v>164</v>
      </c>
      <c r="D434" s="133">
        <v>180</v>
      </c>
    </row>
    <row r="435" spans="1:4" s="129" customFormat="1" ht="30" customHeight="1">
      <c r="A435" s="125" t="s">
        <v>1730</v>
      </c>
      <c r="B435" s="126"/>
      <c r="C435" s="127" t="s">
        <v>1731</v>
      </c>
      <c r="D435" s="128"/>
    </row>
    <row r="436" spans="1:4" s="129" customFormat="1" ht="30" customHeight="1">
      <c r="A436" s="130"/>
      <c r="B436" s="131">
        <v>341</v>
      </c>
      <c r="C436" s="132" t="s">
        <v>1732</v>
      </c>
      <c r="D436" s="133">
        <v>185</v>
      </c>
    </row>
    <row r="437" spans="1:4" s="129" customFormat="1" ht="30" customHeight="1">
      <c r="A437" s="130"/>
      <c r="B437" s="131">
        <v>342</v>
      </c>
      <c r="C437" s="132" t="s">
        <v>164</v>
      </c>
      <c r="D437" s="133">
        <v>165</v>
      </c>
    </row>
    <row r="438" spans="1:4" s="129" customFormat="1" ht="30" customHeight="1">
      <c r="A438" s="125" t="s">
        <v>1733</v>
      </c>
      <c r="B438" s="126"/>
      <c r="C438" s="127" t="s">
        <v>1734</v>
      </c>
      <c r="D438" s="128"/>
    </row>
    <row r="439" spans="1:4" s="129" customFormat="1" ht="30" customHeight="1">
      <c r="A439" s="138"/>
      <c r="B439" s="136">
        <v>343</v>
      </c>
      <c r="C439" s="132" t="s">
        <v>1735</v>
      </c>
      <c r="D439" s="133">
        <v>217</v>
      </c>
    </row>
    <row r="440" spans="1:4" s="129" customFormat="1" ht="30" customHeight="1">
      <c r="A440" s="130"/>
      <c r="B440" s="136">
        <v>344</v>
      </c>
      <c r="C440" s="134" t="s">
        <v>1736</v>
      </c>
      <c r="D440" s="133">
        <v>185</v>
      </c>
    </row>
    <row r="441" spans="1:4" s="129" customFormat="1" ht="30" customHeight="1">
      <c r="A441" s="130"/>
      <c r="B441" s="136">
        <v>345</v>
      </c>
      <c r="C441" s="132" t="s">
        <v>1737</v>
      </c>
      <c r="D441" s="133">
        <v>240</v>
      </c>
    </row>
    <row r="442" spans="1:4" s="129" customFormat="1" ht="30" customHeight="1">
      <c r="A442" s="130"/>
      <c r="B442" s="136">
        <v>346</v>
      </c>
      <c r="C442" s="132" t="s">
        <v>164</v>
      </c>
      <c r="D442" s="133">
        <v>175</v>
      </c>
    </row>
    <row r="443" spans="1:4" s="129" customFormat="1" ht="30" customHeight="1">
      <c r="A443" s="125" t="s">
        <v>1738</v>
      </c>
      <c r="B443" s="126"/>
      <c r="C443" s="127" t="s">
        <v>1739</v>
      </c>
      <c r="D443" s="128"/>
    </row>
    <row r="444" spans="1:4" s="129" customFormat="1" ht="30" customHeight="1">
      <c r="A444" s="130"/>
      <c r="B444" s="131">
        <v>347</v>
      </c>
      <c r="C444" s="132" t="s">
        <v>1740</v>
      </c>
      <c r="D444" s="133">
        <v>260</v>
      </c>
    </row>
    <row r="445" spans="1:4" s="129" customFormat="1" ht="30" customHeight="1">
      <c r="A445" s="130"/>
      <c r="B445" s="131">
        <v>348</v>
      </c>
      <c r="C445" s="132" t="s">
        <v>1741</v>
      </c>
      <c r="D445" s="133">
        <v>199</v>
      </c>
    </row>
    <row r="446" spans="1:4" s="129" customFormat="1" ht="30" customHeight="1">
      <c r="A446" s="130"/>
      <c r="B446" s="131">
        <v>349</v>
      </c>
      <c r="C446" s="132" t="s">
        <v>164</v>
      </c>
      <c r="D446" s="133">
        <v>126</v>
      </c>
    </row>
    <row r="447" spans="1:4" s="129" customFormat="1" ht="30" customHeight="1">
      <c r="A447" s="125" t="s">
        <v>1742</v>
      </c>
      <c r="B447" s="126"/>
      <c r="C447" s="127" t="s">
        <v>1743</v>
      </c>
      <c r="D447" s="128"/>
    </row>
    <row r="448" spans="1:4" s="129" customFormat="1" ht="30" customHeight="1">
      <c r="A448" s="130"/>
      <c r="B448" s="131">
        <v>350</v>
      </c>
      <c r="C448" s="132" t="s">
        <v>1744</v>
      </c>
      <c r="D448" s="133">
        <v>210</v>
      </c>
    </row>
    <row r="449" spans="1:4" s="129" customFormat="1" ht="30" customHeight="1">
      <c r="A449" s="130"/>
      <c r="B449" s="131">
        <v>351</v>
      </c>
      <c r="C449" s="132" t="s">
        <v>164</v>
      </c>
      <c r="D449" s="133">
        <v>170</v>
      </c>
    </row>
    <row r="450" spans="1:4" s="129" customFormat="1" ht="30" customHeight="1">
      <c r="A450" s="125" t="s">
        <v>1745</v>
      </c>
      <c r="B450" s="126"/>
      <c r="C450" s="127" t="s">
        <v>1746</v>
      </c>
      <c r="D450" s="128"/>
    </row>
    <row r="451" spans="1:4" s="129" customFormat="1" ht="30" customHeight="1">
      <c r="A451" s="138"/>
      <c r="B451" s="136">
        <v>352</v>
      </c>
      <c r="C451" s="134" t="s">
        <v>1747</v>
      </c>
      <c r="D451" s="133">
        <v>280</v>
      </c>
    </row>
    <row r="452" spans="1:4" s="129" customFormat="1" ht="30" customHeight="1">
      <c r="A452" s="130"/>
      <c r="B452" s="131">
        <v>353</v>
      </c>
      <c r="C452" s="132" t="s">
        <v>164</v>
      </c>
      <c r="D452" s="133">
        <v>127</v>
      </c>
    </row>
    <row r="453" spans="1:4" s="129" customFormat="1" ht="30" customHeight="1">
      <c r="A453" s="125" t="s">
        <v>1748</v>
      </c>
      <c r="B453" s="126"/>
      <c r="C453" s="127" t="s">
        <v>1749</v>
      </c>
      <c r="D453" s="128"/>
    </row>
    <row r="454" spans="1:4" s="129" customFormat="1" ht="30" customHeight="1">
      <c r="A454" s="130"/>
      <c r="B454" s="131">
        <v>354</v>
      </c>
      <c r="C454" s="132" t="s">
        <v>1750</v>
      </c>
      <c r="D454" s="133">
        <v>135</v>
      </c>
    </row>
    <row r="455" spans="1:4" s="129" customFormat="1" ht="30" customHeight="1">
      <c r="A455" s="130"/>
      <c r="B455" s="131">
        <v>355</v>
      </c>
      <c r="C455" s="132" t="s">
        <v>1751</v>
      </c>
      <c r="D455" s="133">
        <v>240</v>
      </c>
    </row>
    <row r="456" spans="1:4" s="129" customFormat="1" ht="30" customHeight="1">
      <c r="A456" s="130"/>
      <c r="B456" s="131">
        <v>356</v>
      </c>
      <c r="C456" s="132" t="s">
        <v>164</v>
      </c>
      <c r="D456" s="133">
        <v>127</v>
      </c>
    </row>
    <row r="457" spans="1:4" s="129" customFormat="1" ht="30" customHeight="1">
      <c r="A457" s="125" t="s">
        <v>1752</v>
      </c>
      <c r="B457" s="126"/>
      <c r="C457" s="127" t="s">
        <v>1753</v>
      </c>
      <c r="D457" s="128"/>
    </row>
    <row r="458" spans="1:4" s="129" customFormat="1" ht="30" customHeight="1">
      <c r="A458" s="130"/>
      <c r="B458" s="131">
        <v>357</v>
      </c>
      <c r="C458" s="132" t="s">
        <v>1754</v>
      </c>
      <c r="D458" s="133">
        <v>234</v>
      </c>
    </row>
    <row r="459" spans="1:4" s="129" customFormat="1" ht="30" customHeight="1">
      <c r="A459" s="130"/>
      <c r="B459" s="140">
        <v>358</v>
      </c>
      <c r="C459" s="134" t="s">
        <v>1755</v>
      </c>
      <c r="D459" s="133">
        <v>180</v>
      </c>
    </row>
    <row r="460" spans="1:4" s="129" customFormat="1" ht="30" customHeight="1">
      <c r="A460" s="130"/>
      <c r="B460" s="131">
        <v>359</v>
      </c>
      <c r="C460" s="132" t="s">
        <v>164</v>
      </c>
      <c r="D460" s="133">
        <v>133</v>
      </c>
    </row>
    <row r="461" spans="1:4" s="129" customFormat="1" ht="30" customHeight="1">
      <c r="A461" s="125" t="s">
        <v>1756</v>
      </c>
      <c r="B461" s="126">
        <v>360</v>
      </c>
      <c r="C461" s="127" t="s">
        <v>1757</v>
      </c>
      <c r="D461" s="128">
        <v>272</v>
      </c>
    </row>
    <row r="462" spans="1:4" s="129" customFormat="1" ht="30" customHeight="1">
      <c r="A462" s="125" t="s">
        <v>1758</v>
      </c>
      <c r="B462" s="126"/>
      <c r="C462" s="127" t="s">
        <v>1759</v>
      </c>
      <c r="D462" s="128"/>
    </row>
    <row r="463" spans="1:4" s="129" customFormat="1" ht="30" customHeight="1">
      <c r="A463" s="130"/>
      <c r="B463" s="131">
        <v>361</v>
      </c>
      <c r="C463" s="132" t="s">
        <v>1760</v>
      </c>
      <c r="D463" s="133">
        <v>200</v>
      </c>
    </row>
    <row r="464" spans="1:4" s="129" customFormat="1" ht="30" customHeight="1">
      <c r="A464" s="130"/>
      <c r="B464" s="131">
        <v>362</v>
      </c>
      <c r="C464" s="132" t="s">
        <v>164</v>
      </c>
      <c r="D464" s="133">
        <v>156</v>
      </c>
    </row>
    <row r="465" spans="1:4" s="129" customFormat="1" ht="30" customHeight="1">
      <c r="A465" s="125" t="s">
        <v>1761</v>
      </c>
      <c r="B465" s="126"/>
      <c r="C465" s="127" t="s">
        <v>1762</v>
      </c>
      <c r="D465" s="128"/>
    </row>
    <row r="466" spans="1:4" s="129" customFormat="1" ht="30" customHeight="1">
      <c r="A466" s="130"/>
      <c r="B466" s="131">
        <v>363</v>
      </c>
      <c r="C466" s="132" t="s">
        <v>1763</v>
      </c>
      <c r="D466" s="133">
        <v>250</v>
      </c>
    </row>
    <row r="467" spans="1:4" s="129" customFormat="1" ht="30" customHeight="1">
      <c r="A467" s="130"/>
      <c r="B467" s="131">
        <v>364</v>
      </c>
      <c r="C467" s="132" t="s">
        <v>164</v>
      </c>
      <c r="D467" s="133">
        <v>122</v>
      </c>
    </row>
    <row r="468" spans="1:4" s="129" customFormat="1" ht="30" customHeight="1">
      <c r="A468" s="125" t="s">
        <v>1764</v>
      </c>
      <c r="B468" s="126"/>
      <c r="C468" s="127" t="s">
        <v>1765</v>
      </c>
      <c r="D468" s="128"/>
    </row>
    <row r="469" spans="1:4" s="129" customFormat="1" ht="30" customHeight="1">
      <c r="A469" s="130"/>
      <c r="B469" s="131">
        <v>365</v>
      </c>
      <c r="C469" s="134" t="s">
        <v>1766</v>
      </c>
      <c r="D469" s="133">
        <v>200</v>
      </c>
    </row>
    <row r="470" spans="1:4" s="129" customFormat="1" ht="30" customHeight="1">
      <c r="A470" s="130"/>
      <c r="B470" s="131">
        <v>366</v>
      </c>
      <c r="C470" s="132" t="s">
        <v>164</v>
      </c>
      <c r="D470" s="133">
        <v>165</v>
      </c>
    </row>
    <row r="471" spans="1:4" s="129" customFormat="1" ht="30" customHeight="1">
      <c r="A471" s="125" t="s">
        <v>1767</v>
      </c>
      <c r="B471" s="126"/>
      <c r="C471" s="127" t="s">
        <v>1768</v>
      </c>
      <c r="D471" s="128"/>
    </row>
    <row r="472" spans="1:4" s="129" customFormat="1" ht="30" customHeight="1">
      <c r="A472" s="130"/>
      <c r="B472" s="140">
        <v>367</v>
      </c>
      <c r="C472" s="134" t="s">
        <v>1769</v>
      </c>
      <c r="D472" s="133">
        <v>165</v>
      </c>
    </row>
    <row r="473" spans="1:4" s="129" customFormat="1" ht="30" customHeight="1">
      <c r="A473" s="130"/>
      <c r="B473" s="131">
        <v>368</v>
      </c>
      <c r="C473" s="134" t="s">
        <v>1770</v>
      </c>
      <c r="D473" s="133">
        <v>185</v>
      </c>
    </row>
    <row r="474" spans="1:4" s="129" customFormat="1" ht="30" customHeight="1">
      <c r="A474" s="130"/>
      <c r="B474" s="131">
        <v>369</v>
      </c>
      <c r="C474" s="132" t="s">
        <v>164</v>
      </c>
      <c r="D474" s="133">
        <v>140</v>
      </c>
    </row>
    <row r="475" spans="1:4" s="129" customFormat="1" ht="30" customHeight="1">
      <c r="A475" s="125" t="s">
        <v>1771</v>
      </c>
      <c r="B475" s="126"/>
      <c r="C475" s="127" t="s">
        <v>1772</v>
      </c>
      <c r="D475" s="128"/>
    </row>
    <row r="476" spans="1:4" s="129" customFormat="1" ht="30" customHeight="1">
      <c r="A476" s="130"/>
      <c r="B476" s="131">
        <v>370</v>
      </c>
      <c r="C476" s="132" t="s">
        <v>1773</v>
      </c>
      <c r="D476" s="133">
        <v>185</v>
      </c>
    </row>
    <row r="477" spans="1:4" s="129" customFormat="1" ht="30" customHeight="1">
      <c r="A477" s="130"/>
      <c r="B477" s="131">
        <v>371</v>
      </c>
      <c r="C477" s="132" t="s">
        <v>164</v>
      </c>
      <c r="D477" s="133">
        <v>100</v>
      </c>
    </row>
    <row r="478" spans="1:4" s="124" customFormat="1" ht="30" customHeight="1">
      <c r="A478" s="120" t="s">
        <v>1774</v>
      </c>
      <c r="B478" s="121"/>
      <c r="C478" s="122" t="s">
        <v>1775</v>
      </c>
      <c r="D478" s="123"/>
    </row>
    <row r="479" spans="1:4" s="129" customFormat="1" ht="30" customHeight="1">
      <c r="A479" s="125" t="s">
        <v>1776</v>
      </c>
      <c r="B479" s="126"/>
      <c r="C479" s="127" t="s">
        <v>1777</v>
      </c>
      <c r="D479" s="128"/>
    </row>
    <row r="480" spans="1:4" s="129" customFormat="1" ht="30" customHeight="1">
      <c r="A480" s="130"/>
      <c r="B480" s="131">
        <v>372</v>
      </c>
      <c r="C480" s="132" t="s">
        <v>1778</v>
      </c>
      <c r="D480" s="133">
        <v>233</v>
      </c>
    </row>
    <row r="481" spans="1:4" s="129" customFormat="1" ht="30" customHeight="1">
      <c r="A481" s="130"/>
      <c r="B481" s="131">
        <v>373</v>
      </c>
      <c r="C481" s="132" t="s">
        <v>1779</v>
      </c>
      <c r="D481" s="133">
        <v>233</v>
      </c>
    </row>
    <row r="482" spans="1:4" s="129" customFormat="1" ht="30" customHeight="1">
      <c r="A482" s="130"/>
      <c r="B482" s="131">
        <v>374</v>
      </c>
      <c r="C482" s="132" t="s">
        <v>1780</v>
      </c>
      <c r="D482" s="133">
        <v>149</v>
      </c>
    </row>
    <row r="483" spans="1:4" s="129" customFormat="1" ht="30" customHeight="1">
      <c r="A483" s="130"/>
      <c r="B483" s="131">
        <v>375</v>
      </c>
      <c r="C483" s="132" t="s">
        <v>1781</v>
      </c>
      <c r="D483" s="133">
        <v>233</v>
      </c>
    </row>
    <row r="484" spans="1:4" s="129" customFormat="1" ht="30" customHeight="1">
      <c r="A484" s="130"/>
      <c r="B484" s="131">
        <v>376</v>
      </c>
      <c r="C484" s="132" t="s">
        <v>1782</v>
      </c>
      <c r="D484" s="133">
        <v>250</v>
      </c>
    </row>
    <row r="485" spans="1:4" s="129" customFormat="1" ht="30" customHeight="1">
      <c r="A485" s="130"/>
      <c r="B485" s="131">
        <v>377</v>
      </c>
      <c r="C485" s="132" t="s">
        <v>1783</v>
      </c>
      <c r="D485" s="133">
        <v>240</v>
      </c>
    </row>
    <row r="486" spans="1:4" s="129" customFormat="1" ht="30" customHeight="1">
      <c r="A486" s="130"/>
      <c r="B486" s="131">
        <v>378</v>
      </c>
      <c r="C486" s="132" t="s">
        <v>1784</v>
      </c>
      <c r="D486" s="133">
        <v>200</v>
      </c>
    </row>
    <row r="487" spans="1:4" s="129" customFormat="1" ht="30" customHeight="1">
      <c r="A487" s="130"/>
      <c r="B487" s="131">
        <v>379</v>
      </c>
      <c r="C487" s="132" t="s">
        <v>1785</v>
      </c>
      <c r="D487" s="133">
        <v>250</v>
      </c>
    </row>
    <row r="488" spans="1:4" s="129" customFormat="1" ht="30" customHeight="1">
      <c r="A488" s="130"/>
      <c r="B488" s="131">
        <v>380</v>
      </c>
      <c r="C488" s="132" t="s">
        <v>1786</v>
      </c>
      <c r="D488" s="133">
        <v>210</v>
      </c>
    </row>
    <row r="489" spans="1:4" s="129" customFormat="1" ht="30" customHeight="1">
      <c r="A489" s="130"/>
      <c r="B489" s="131">
        <v>381</v>
      </c>
      <c r="C489" s="132" t="s">
        <v>1787</v>
      </c>
      <c r="D489" s="133">
        <v>200</v>
      </c>
    </row>
    <row r="490" spans="1:4" s="129" customFormat="1" ht="30" customHeight="1">
      <c r="A490" s="130"/>
      <c r="B490" s="131">
        <v>382</v>
      </c>
      <c r="C490" s="132" t="s">
        <v>1788</v>
      </c>
      <c r="D490" s="133"/>
    </row>
    <row r="491" spans="1:4" s="129" customFormat="1" ht="30" customHeight="1">
      <c r="A491" s="130"/>
      <c r="B491" s="131"/>
      <c r="C491" s="132" t="s">
        <v>274</v>
      </c>
      <c r="D491" s="133">
        <v>170</v>
      </c>
    </row>
    <row r="492" spans="1:4" s="129" customFormat="1" ht="30" customHeight="1">
      <c r="A492" s="130"/>
      <c r="B492" s="131"/>
      <c r="C492" s="132" t="s">
        <v>275</v>
      </c>
      <c r="D492" s="133">
        <v>233</v>
      </c>
    </row>
    <row r="493" spans="1:4" s="129" customFormat="1" ht="30" customHeight="1">
      <c r="A493" s="130"/>
      <c r="B493" s="131">
        <v>383</v>
      </c>
      <c r="C493" s="132" t="s">
        <v>1789</v>
      </c>
      <c r="D493" s="133">
        <v>250</v>
      </c>
    </row>
    <row r="494" spans="1:4" s="129" customFormat="1" ht="30" customHeight="1">
      <c r="A494" s="130"/>
      <c r="B494" s="131">
        <v>384</v>
      </c>
      <c r="C494" s="132" t="s">
        <v>1790</v>
      </c>
      <c r="D494" s="133"/>
    </row>
    <row r="495" spans="1:4" s="129" customFormat="1" ht="30" customHeight="1">
      <c r="A495" s="130"/>
      <c r="B495" s="131"/>
      <c r="C495" s="132" t="s">
        <v>274</v>
      </c>
      <c r="D495" s="133">
        <v>233</v>
      </c>
    </row>
    <row r="496" spans="1:4" s="129" customFormat="1" ht="30" customHeight="1">
      <c r="A496" s="130"/>
      <c r="B496" s="131"/>
      <c r="C496" s="132" t="s">
        <v>275</v>
      </c>
      <c r="D496" s="133">
        <v>260</v>
      </c>
    </row>
    <row r="497" spans="1:4" s="129" customFormat="1" ht="30" customHeight="1">
      <c r="A497" s="130"/>
      <c r="B497" s="131">
        <v>385</v>
      </c>
      <c r="C497" s="132" t="s">
        <v>1791</v>
      </c>
      <c r="D497" s="133"/>
    </row>
    <row r="498" spans="1:4" s="129" customFormat="1" ht="30" customHeight="1">
      <c r="A498" s="130"/>
      <c r="B498" s="131"/>
      <c r="C498" s="132" t="s">
        <v>274</v>
      </c>
      <c r="D498" s="133">
        <v>170</v>
      </c>
    </row>
    <row r="499" spans="1:4" s="129" customFormat="1" ht="30" customHeight="1">
      <c r="A499" s="130"/>
      <c r="B499" s="131"/>
      <c r="C499" s="132" t="s">
        <v>275</v>
      </c>
      <c r="D499" s="133">
        <v>233</v>
      </c>
    </row>
    <row r="500" spans="1:4" s="129" customFormat="1" ht="30" customHeight="1">
      <c r="A500" s="130"/>
      <c r="B500" s="131">
        <v>386</v>
      </c>
      <c r="C500" s="132" t="s">
        <v>164</v>
      </c>
      <c r="D500" s="133">
        <v>170</v>
      </c>
    </row>
    <row r="501" spans="1:4" s="129" customFormat="1" ht="30" customHeight="1">
      <c r="A501" s="125" t="s">
        <v>1792</v>
      </c>
      <c r="B501" s="126"/>
      <c r="C501" s="127" t="s">
        <v>1793</v>
      </c>
      <c r="D501" s="128"/>
    </row>
    <row r="502" spans="1:4" s="129" customFormat="1" ht="30" customHeight="1">
      <c r="A502" s="130"/>
      <c r="B502" s="131">
        <v>387</v>
      </c>
      <c r="C502" s="132" t="s">
        <v>1794</v>
      </c>
      <c r="D502" s="133">
        <v>220</v>
      </c>
    </row>
    <row r="503" spans="1:4" s="129" customFormat="1" ht="30" customHeight="1">
      <c r="A503" s="130"/>
      <c r="B503" s="131">
        <v>388</v>
      </c>
      <c r="C503" s="132" t="s">
        <v>1795</v>
      </c>
      <c r="D503" s="133">
        <v>240</v>
      </c>
    </row>
    <row r="504" spans="1:4" s="129" customFormat="1" ht="30" customHeight="1">
      <c r="A504" s="130"/>
      <c r="B504" s="131">
        <v>389</v>
      </c>
      <c r="C504" s="132" t="s">
        <v>1796</v>
      </c>
      <c r="D504" s="133">
        <v>290</v>
      </c>
    </row>
    <row r="505" spans="1:4" s="129" customFormat="1" ht="30" customHeight="1">
      <c r="A505" s="130"/>
      <c r="B505" s="131">
        <v>390</v>
      </c>
      <c r="C505" s="132" t="s">
        <v>1797</v>
      </c>
      <c r="D505" s="133">
        <v>268</v>
      </c>
    </row>
    <row r="506" spans="1:4" s="129" customFormat="1" ht="30" customHeight="1">
      <c r="A506" s="130"/>
      <c r="B506" s="131">
        <v>391</v>
      </c>
      <c r="C506" s="132" t="s">
        <v>1798</v>
      </c>
      <c r="D506" s="133">
        <v>233</v>
      </c>
    </row>
    <row r="507" spans="1:4" s="129" customFormat="1" ht="30" customHeight="1">
      <c r="A507" s="130"/>
      <c r="B507" s="131">
        <v>392</v>
      </c>
      <c r="C507" s="132" t="s">
        <v>1799</v>
      </c>
      <c r="D507" s="133">
        <v>233</v>
      </c>
    </row>
    <row r="508" spans="1:4" s="129" customFormat="1" ht="30" customHeight="1">
      <c r="A508" s="130"/>
      <c r="B508" s="131">
        <v>393</v>
      </c>
      <c r="C508" s="132" t="s">
        <v>1800</v>
      </c>
      <c r="D508" s="133">
        <v>233</v>
      </c>
    </row>
    <row r="509" spans="1:4" s="129" customFormat="1" ht="30" customHeight="1">
      <c r="A509" s="130"/>
      <c r="B509" s="131">
        <v>394</v>
      </c>
      <c r="C509" s="132" t="s">
        <v>1801</v>
      </c>
      <c r="D509" s="133">
        <v>233</v>
      </c>
    </row>
    <row r="510" spans="1:4" s="129" customFormat="1" ht="30" customHeight="1">
      <c r="A510" s="130"/>
      <c r="B510" s="131">
        <v>395</v>
      </c>
      <c r="C510" s="132" t="s">
        <v>1802</v>
      </c>
      <c r="D510" s="133">
        <v>233</v>
      </c>
    </row>
    <row r="511" spans="1:4" s="129" customFormat="1" ht="30" customHeight="1">
      <c r="A511" s="130"/>
      <c r="B511" s="131">
        <v>396</v>
      </c>
      <c r="C511" s="132" t="s">
        <v>1803</v>
      </c>
      <c r="D511" s="133">
        <v>285</v>
      </c>
    </row>
    <row r="512" spans="1:4" s="129" customFormat="1" ht="30" customHeight="1">
      <c r="A512" s="130"/>
      <c r="B512" s="131">
        <v>397</v>
      </c>
      <c r="C512" s="132" t="s">
        <v>1804</v>
      </c>
      <c r="D512" s="133">
        <v>250</v>
      </c>
    </row>
    <row r="513" spans="1:4" s="129" customFormat="1" ht="30" customHeight="1">
      <c r="A513" s="130"/>
      <c r="B513" s="131">
        <v>398</v>
      </c>
      <c r="C513" s="132" t="s">
        <v>1805</v>
      </c>
      <c r="D513" s="133">
        <v>233</v>
      </c>
    </row>
    <row r="514" spans="1:4" s="129" customFormat="1" ht="30" customHeight="1">
      <c r="A514" s="130"/>
      <c r="B514" s="131">
        <v>399</v>
      </c>
      <c r="C514" s="132" t="s">
        <v>1806</v>
      </c>
      <c r="D514" s="133">
        <v>233</v>
      </c>
    </row>
    <row r="515" spans="1:4" s="129" customFormat="1" ht="30" customHeight="1">
      <c r="A515" s="130"/>
      <c r="B515" s="131">
        <v>400</v>
      </c>
      <c r="C515" s="134" t="s">
        <v>1807</v>
      </c>
      <c r="D515" s="133">
        <v>285</v>
      </c>
    </row>
    <row r="516" spans="1:4" s="129" customFormat="1" ht="30" customHeight="1">
      <c r="A516" s="130"/>
      <c r="B516" s="131">
        <v>401</v>
      </c>
      <c r="C516" s="134" t="s">
        <v>1808</v>
      </c>
      <c r="D516" s="133">
        <v>273</v>
      </c>
    </row>
    <row r="517" spans="1:4" s="129" customFormat="1" ht="30" customHeight="1">
      <c r="A517" s="130"/>
      <c r="B517" s="131">
        <v>402</v>
      </c>
      <c r="C517" s="134" t="s">
        <v>1809</v>
      </c>
      <c r="D517" s="133">
        <v>255</v>
      </c>
    </row>
    <row r="518" spans="1:4" s="129" customFormat="1" ht="30" customHeight="1">
      <c r="A518" s="130"/>
      <c r="B518" s="131">
        <v>403</v>
      </c>
      <c r="C518" s="132" t="s">
        <v>1810</v>
      </c>
      <c r="D518" s="133">
        <v>210</v>
      </c>
    </row>
    <row r="519" spans="1:4" s="129" customFormat="1" ht="30" customHeight="1">
      <c r="A519" s="130"/>
      <c r="B519" s="131">
        <v>404</v>
      </c>
      <c r="C519" s="134" t="s">
        <v>1811</v>
      </c>
      <c r="D519" s="133">
        <v>273</v>
      </c>
    </row>
    <row r="520" spans="1:4" s="129" customFormat="1" ht="30" customHeight="1">
      <c r="A520" s="130"/>
      <c r="B520" s="131">
        <v>405</v>
      </c>
      <c r="C520" s="132" t="s">
        <v>1812</v>
      </c>
      <c r="D520" s="133">
        <v>210</v>
      </c>
    </row>
    <row r="521" spans="1:4" s="129" customFormat="1" ht="30" customHeight="1">
      <c r="A521" s="130"/>
      <c r="B521" s="131">
        <v>406</v>
      </c>
      <c r="C521" s="132" t="s">
        <v>1813</v>
      </c>
      <c r="D521" s="133">
        <v>272</v>
      </c>
    </row>
    <row r="522" spans="1:4" s="129" customFormat="1" ht="30" customHeight="1">
      <c r="A522" s="130"/>
      <c r="B522" s="131">
        <v>407</v>
      </c>
      <c r="C522" s="132" t="s">
        <v>1814</v>
      </c>
      <c r="D522" s="133">
        <v>233</v>
      </c>
    </row>
    <row r="523" spans="1:4" s="129" customFormat="1" ht="30" customHeight="1">
      <c r="A523" s="130"/>
      <c r="B523" s="131">
        <v>408</v>
      </c>
      <c r="C523" s="132" t="s">
        <v>1815</v>
      </c>
      <c r="D523" s="133">
        <v>233</v>
      </c>
    </row>
    <row r="524" spans="1:4" s="129" customFormat="1" ht="30" customHeight="1">
      <c r="A524" s="130"/>
      <c r="B524" s="131">
        <v>409</v>
      </c>
      <c r="C524" s="132" t="s">
        <v>1816</v>
      </c>
      <c r="D524" s="133">
        <v>260</v>
      </c>
    </row>
    <row r="525" spans="1:4" s="129" customFormat="1" ht="30" customHeight="1">
      <c r="A525" s="130"/>
      <c r="B525" s="131">
        <v>410</v>
      </c>
      <c r="C525" s="132" t="s">
        <v>1817</v>
      </c>
      <c r="D525" s="133">
        <v>281</v>
      </c>
    </row>
    <row r="526" spans="1:4" s="129" customFormat="1" ht="30" customHeight="1">
      <c r="A526" s="130"/>
      <c r="B526" s="131">
        <v>411</v>
      </c>
      <c r="C526" s="134" t="s">
        <v>1818</v>
      </c>
      <c r="D526" s="133">
        <v>250</v>
      </c>
    </row>
    <row r="527" spans="1:4" s="129" customFormat="1" ht="30" customHeight="1">
      <c r="A527" s="130"/>
      <c r="B527" s="131">
        <v>412</v>
      </c>
      <c r="C527" s="132" t="s">
        <v>1819</v>
      </c>
      <c r="D527" s="133">
        <v>220</v>
      </c>
    </row>
    <row r="528" spans="1:4" s="129" customFormat="1" ht="30" customHeight="1">
      <c r="A528" s="130"/>
      <c r="B528" s="131">
        <v>413</v>
      </c>
      <c r="C528" s="134" t="s">
        <v>1820</v>
      </c>
      <c r="D528" s="133">
        <v>240</v>
      </c>
    </row>
    <row r="529" spans="1:4" s="129" customFormat="1" ht="30" customHeight="1">
      <c r="A529" s="130"/>
      <c r="B529" s="131">
        <v>414</v>
      </c>
      <c r="C529" s="132" t="s">
        <v>1821</v>
      </c>
      <c r="D529" s="133">
        <v>301</v>
      </c>
    </row>
    <row r="530" spans="1:4" s="129" customFormat="1" ht="30" customHeight="1">
      <c r="A530" s="130"/>
      <c r="B530" s="131">
        <v>415</v>
      </c>
      <c r="C530" s="132" t="s">
        <v>1822</v>
      </c>
      <c r="D530" s="133">
        <v>301</v>
      </c>
    </row>
    <row r="531" spans="1:4" s="129" customFormat="1" ht="30" customHeight="1">
      <c r="A531" s="130"/>
      <c r="B531" s="131">
        <v>416</v>
      </c>
      <c r="C531" s="132" t="s">
        <v>1823</v>
      </c>
      <c r="D531" s="133">
        <v>220</v>
      </c>
    </row>
    <row r="532" spans="1:4" s="129" customFormat="1" ht="30" customHeight="1">
      <c r="A532" s="130"/>
      <c r="B532" s="131">
        <v>417</v>
      </c>
      <c r="C532" s="132" t="s">
        <v>1824</v>
      </c>
      <c r="D532" s="133">
        <v>240</v>
      </c>
    </row>
    <row r="533" spans="1:4" s="129" customFormat="1" ht="30" customHeight="1">
      <c r="A533" s="130"/>
      <c r="B533" s="131">
        <v>418</v>
      </c>
      <c r="C533" s="132" t="s">
        <v>1825</v>
      </c>
      <c r="D533" s="133">
        <v>200</v>
      </c>
    </row>
    <row r="534" spans="1:4" s="129" customFormat="1" ht="30" customHeight="1">
      <c r="A534" s="130"/>
      <c r="B534" s="131">
        <v>419</v>
      </c>
      <c r="C534" s="132" t="s">
        <v>1826</v>
      </c>
      <c r="D534" s="133">
        <v>308</v>
      </c>
    </row>
    <row r="535" spans="1:4" s="129" customFormat="1" ht="30" customHeight="1">
      <c r="A535" s="130"/>
      <c r="B535" s="131">
        <v>420</v>
      </c>
      <c r="C535" s="134" t="s">
        <v>1827</v>
      </c>
      <c r="D535" s="133">
        <v>250</v>
      </c>
    </row>
    <row r="536" spans="1:4" s="129" customFormat="1" ht="30" customHeight="1">
      <c r="A536" s="130"/>
      <c r="B536" s="131">
        <v>421</v>
      </c>
      <c r="C536" s="132" t="s">
        <v>1828</v>
      </c>
      <c r="D536" s="133">
        <v>250</v>
      </c>
    </row>
    <row r="537" spans="1:4" s="129" customFormat="1" ht="30" customHeight="1">
      <c r="A537" s="130"/>
      <c r="B537" s="131">
        <v>422</v>
      </c>
      <c r="C537" s="134" t="s">
        <v>1829</v>
      </c>
      <c r="D537" s="133">
        <v>233</v>
      </c>
    </row>
    <row r="538" spans="1:4" s="129" customFormat="1" ht="30" customHeight="1">
      <c r="A538" s="130"/>
      <c r="B538" s="131">
        <v>423</v>
      </c>
      <c r="C538" s="132" t="s">
        <v>1830</v>
      </c>
      <c r="D538" s="133">
        <v>205</v>
      </c>
    </row>
    <row r="539" spans="1:4" s="129" customFormat="1" ht="30" customHeight="1">
      <c r="A539" s="130"/>
      <c r="B539" s="131">
        <v>424</v>
      </c>
      <c r="C539" s="134" t="s">
        <v>1831</v>
      </c>
      <c r="D539" s="133">
        <v>233</v>
      </c>
    </row>
    <row r="540" spans="1:4" s="129" customFormat="1" ht="30" customHeight="1">
      <c r="A540" s="130"/>
      <c r="B540" s="131">
        <v>425</v>
      </c>
      <c r="C540" s="132" t="s">
        <v>1832</v>
      </c>
      <c r="D540" s="133">
        <v>200</v>
      </c>
    </row>
    <row r="541" spans="1:4" s="129" customFormat="1" ht="30" customHeight="1">
      <c r="A541" s="130"/>
      <c r="B541" s="131">
        <v>426</v>
      </c>
      <c r="C541" s="132" t="s">
        <v>1833</v>
      </c>
      <c r="D541" s="133">
        <v>233</v>
      </c>
    </row>
    <row r="542" spans="1:4" s="129" customFormat="1" ht="30" customHeight="1">
      <c r="A542" s="130"/>
      <c r="B542" s="131">
        <v>427</v>
      </c>
      <c r="C542" s="134" t="s">
        <v>1834</v>
      </c>
      <c r="D542" s="133">
        <v>220</v>
      </c>
    </row>
    <row r="543" spans="1:4" s="129" customFormat="1" ht="30" customHeight="1">
      <c r="A543" s="130"/>
      <c r="B543" s="131">
        <v>428</v>
      </c>
      <c r="C543" s="134" t="s">
        <v>1835</v>
      </c>
      <c r="D543" s="133">
        <v>233</v>
      </c>
    </row>
    <row r="544" spans="1:4" s="129" customFormat="1" ht="30" customHeight="1">
      <c r="A544" s="130"/>
      <c r="B544" s="131">
        <v>429</v>
      </c>
      <c r="C544" s="134" t="s">
        <v>1836</v>
      </c>
      <c r="D544" s="133">
        <v>230</v>
      </c>
    </row>
    <row r="545" spans="1:4" s="129" customFormat="1" ht="30" customHeight="1">
      <c r="A545" s="130"/>
      <c r="B545" s="131">
        <v>430</v>
      </c>
      <c r="C545" s="134" t="s">
        <v>1837</v>
      </c>
      <c r="D545" s="133">
        <v>248</v>
      </c>
    </row>
    <row r="546" spans="1:4" s="129" customFormat="1" ht="30" customHeight="1">
      <c r="A546" s="130"/>
      <c r="B546" s="131">
        <v>431</v>
      </c>
      <c r="C546" s="132" t="s">
        <v>1838</v>
      </c>
      <c r="D546" s="133"/>
    </row>
    <row r="547" spans="1:4" s="129" customFormat="1" ht="30" customHeight="1">
      <c r="A547" s="130"/>
      <c r="B547" s="131"/>
      <c r="C547" s="132" t="s">
        <v>252</v>
      </c>
      <c r="D547" s="133">
        <v>233</v>
      </c>
    </row>
    <row r="548" spans="1:4" s="129" customFormat="1" ht="30" customHeight="1">
      <c r="A548" s="130"/>
      <c r="B548" s="131"/>
      <c r="C548" s="132" t="s">
        <v>251</v>
      </c>
      <c r="D548" s="133">
        <v>200</v>
      </c>
    </row>
    <row r="549" spans="1:4" s="129" customFormat="1" ht="30" customHeight="1">
      <c r="A549" s="130"/>
      <c r="B549" s="131">
        <v>432</v>
      </c>
      <c r="C549" s="132" t="s">
        <v>1839</v>
      </c>
      <c r="D549" s="133">
        <v>298</v>
      </c>
    </row>
    <row r="550" spans="1:4" s="129" customFormat="1" ht="30" customHeight="1">
      <c r="A550" s="130"/>
      <c r="B550" s="131">
        <v>433</v>
      </c>
      <c r="C550" s="132" t="s">
        <v>1840</v>
      </c>
      <c r="D550" s="133">
        <v>240</v>
      </c>
    </row>
    <row r="551" spans="1:4" s="129" customFormat="1" ht="30" customHeight="1">
      <c r="A551" s="130"/>
      <c r="B551" s="131">
        <v>434</v>
      </c>
      <c r="C551" s="132" t="s">
        <v>1841</v>
      </c>
      <c r="D551" s="133">
        <v>233</v>
      </c>
    </row>
    <row r="552" spans="1:4" s="129" customFormat="1" ht="30" customHeight="1">
      <c r="A552" s="130"/>
      <c r="B552" s="131">
        <v>435</v>
      </c>
      <c r="C552" s="134" t="s">
        <v>1842</v>
      </c>
      <c r="D552" s="133">
        <v>233</v>
      </c>
    </row>
    <row r="553" spans="1:4" s="129" customFormat="1" ht="30" customHeight="1">
      <c r="A553" s="130"/>
      <c r="B553" s="131">
        <v>436</v>
      </c>
      <c r="C553" s="132" t="s">
        <v>164</v>
      </c>
      <c r="D553" s="133">
        <v>190</v>
      </c>
    </row>
    <row r="554" spans="1:4" s="124" customFormat="1" ht="30" customHeight="1">
      <c r="A554" s="120" t="s">
        <v>1843</v>
      </c>
      <c r="B554" s="121"/>
      <c r="C554" s="122" t="s">
        <v>1844</v>
      </c>
      <c r="D554" s="123"/>
    </row>
    <row r="555" spans="1:4" s="129" customFormat="1" ht="30" customHeight="1">
      <c r="A555" s="125" t="s">
        <v>1845</v>
      </c>
      <c r="B555" s="126"/>
      <c r="C555" s="127" t="s">
        <v>1846</v>
      </c>
      <c r="D555" s="128"/>
    </row>
    <row r="556" spans="1:4" s="129" customFormat="1" ht="30" customHeight="1">
      <c r="A556" s="130"/>
      <c r="B556" s="131">
        <v>437</v>
      </c>
      <c r="C556" s="132" t="s">
        <v>1847</v>
      </c>
      <c r="D556" s="133">
        <v>233</v>
      </c>
    </row>
    <row r="557" spans="1:4" s="129" customFormat="1" ht="30" customHeight="1">
      <c r="A557" s="130"/>
      <c r="B557" s="131">
        <v>438</v>
      </c>
      <c r="C557" s="132" t="s">
        <v>1848</v>
      </c>
      <c r="D557" s="133">
        <v>212</v>
      </c>
    </row>
    <row r="558" spans="1:4" s="129" customFormat="1" ht="30" customHeight="1">
      <c r="A558" s="130"/>
      <c r="B558" s="131">
        <v>439</v>
      </c>
      <c r="C558" s="134" t="s">
        <v>1849</v>
      </c>
      <c r="D558" s="133">
        <v>124</v>
      </c>
    </row>
    <row r="559" spans="1:4" s="129" customFormat="1" ht="30" customHeight="1">
      <c r="A559" s="130"/>
      <c r="B559" s="131">
        <v>440</v>
      </c>
      <c r="C559" s="132" t="s">
        <v>1850</v>
      </c>
      <c r="D559" s="133">
        <v>294</v>
      </c>
    </row>
    <row r="560" spans="1:4" s="129" customFormat="1" ht="30" customHeight="1">
      <c r="A560" s="130"/>
      <c r="B560" s="131">
        <v>441</v>
      </c>
      <c r="C560" s="132" t="s">
        <v>1851</v>
      </c>
      <c r="D560" s="133">
        <v>171</v>
      </c>
    </row>
    <row r="561" spans="1:4" s="129" customFormat="1" ht="30" customHeight="1">
      <c r="A561" s="130"/>
      <c r="B561" s="131">
        <v>442</v>
      </c>
      <c r="C561" s="132" t="s">
        <v>1852</v>
      </c>
      <c r="D561" s="133">
        <v>150</v>
      </c>
    </row>
    <row r="562" spans="1:4" s="129" customFormat="1" ht="30" customHeight="1">
      <c r="A562" s="130"/>
      <c r="B562" s="131">
        <v>443</v>
      </c>
      <c r="C562" s="132" t="s">
        <v>1853</v>
      </c>
      <c r="D562" s="133">
        <v>115</v>
      </c>
    </row>
    <row r="563" spans="1:4" s="129" customFormat="1" ht="30" customHeight="1">
      <c r="A563" s="130"/>
      <c r="B563" s="131">
        <v>444</v>
      </c>
      <c r="C563" s="132" t="s">
        <v>1854</v>
      </c>
      <c r="D563" s="133">
        <v>228</v>
      </c>
    </row>
    <row r="564" spans="1:4" s="129" customFormat="1" ht="30" customHeight="1">
      <c r="A564" s="130"/>
      <c r="B564" s="131">
        <v>445</v>
      </c>
      <c r="C564" s="132" t="s">
        <v>1855</v>
      </c>
      <c r="D564" s="133">
        <v>190</v>
      </c>
    </row>
    <row r="565" spans="1:4" s="129" customFormat="1" ht="30" customHeight="1">
      <c r="A565" s="130"/>
      <c r="B565" s="131">
        <v>446</v>
      </c>
      <c r="C565" s="132" t="s">
        <v>1856</v>
      </c>
      <c r="D565" s="133">
        <v>120</v>
      </c>
    </row>
    <row r="566" spans="1:4" s="129" customFormat="1" ht="30" customHeight="1">
      <c r="A566" s="130"/>
      <c r="B566" s="131">
        <v>447</v>
      </c>
      <c r="C566" s="132" t="s">
        <v>1857</v>
      </c>
      <c r="D566" s="133">
        <v>210</v>
      </c>
    </row>
    <row r="567" spans="1:4" s="129" customFormat="1" ht="30" customHeight="1">
      <c r="A567" s="130"/>
      <c r="B567" s="131">
        <v>448</v>
      </c>
      <c r="C567" s="132" t="s">
        <v>1858</v>
      </c>
      <c r="D567" s="133">
        <v>210</v>
      </c>
    </row>
    <row r="568" spans="1:4" s="129" customFormat="1" ht="30" customHeight="1">
      <c r="A568" s="130"/>
      <c r="B568" s="131">
        <v>449</v>
      </c>
      <c r="C568" s="132" t="s">
        <v>1859</v>
      </c>
      <c r="D568" s="133">
        <v>136</v>
      </c>
    </row>
    <row r="569" spans="1:4" s="129" customFormat="1" ht="30" customHeight="1">
      <c r="A569" s="130"/>
      <c r="B569" s="131">
        <v>450</v>
      </c>
      <c r="C569" s="132" t="s">
        <v>1860</v>
      </c>
      <c r="D569" s="133">
        <v>176</v>
      </c>
    </row>
    <row r="570" spans="1:4" s="129" customFormat="1" ht="30" customHeight="1">
      <c r="A570" s="130"/>
      <c r="B570" s="131">
        <v>451</v>
      </c>
      <c r="C570" s="132" t="s">
        <v>1861</v>
      </c>
      <c r="D570" s="133">
        <v>223</v>
      </c>
    </row>
    <row r="571" spans="1:4" s="129" customFormat="1" ht="30" customHeight="1">
      <c r="A571" s="130"/>
      <c r="B571" s="131">
        <v>452</v>
      </c>
      <c r="C571" s="132" t="s">
        <v>1862</v>
      </c>
      <c r="D571" s="133">
        <v>187</v>
      </c>
    </row>
    <row r="572" spans="1:4" s="129" customFormat="1" ht="30" customHeight="1">
      <c r="A572" s="130"/>
      <c r="B572" s="131">
        <v>453</v>
      </c>
      <c r="C572" s="132" t="s">
        <v>1863</v>
      </c>
      <c r="D572" s="133">
        <v>190</v>
      </c>
    </row>
    <row r="573" spans="1:4" s="129" customFormat="1" ht="30" customHeight="1">
      <c r="A573" s="130"/>
      <c r="B573" s="131">
        <v>454</v>
      </c>
      <c r="C573" s="132" t="s">
        <v>1864</v>
      </c>
      <c r="D573" s="133">
        <v>228</v>
      </c>
    </row>
    <row r="574" spans="1:4" s="129" customFormat="1" ht="30" customHeight="1">
      <c r="A574" s="130"/>
      <c r="B574" s="131">
        <v>455</v>
      </c>
      <c r="C574" s="132" t="s">
        <v>164</v>
      </c>
      <c r="D574" s="133">
        <v>146</v>
      </c>
    </row>
    <row r="575" spans="1:4" s="129" customFormat="1" ht="30" customHeight="1">
      <c r="A575" s="125" t="s">
        <v>1865</v>
      </c>
      <c r="B575" s="126"/>
      <c r="C575" s="127" t="s">
        <v>1866</v>
      </c>
      <c r="D575" s="128"/>
    </row>
    <row r="576" spans="1:4" s="129" customFormat="1" ht="30" customHeight="1">
      <c r="A576" s="130"/>
      <c r="B576" s="131">
        <v>456</v>
      </c>
      <c r="C576" s="132" t="s">
        <v>1867</v>
      </c>
      <c r="D576" s="133">
        <v>163</v>
      </c>
    </row>
    <row r="577" spans="1:4" s="129" customFormat="1" ht="30" customHeight="1">
      <c r="A577" s="130"/>
      <c r="B577" s="131">
        <v>457</v>
      </c>
      <c r="C577" s="132" t="s">
        <v>164</v>
      </c>
      <c r="D577" s="133">
        <v>128</v>
      </c>
    </row>
    <row r="578" spans="1:4" s="129" customFormat="1" ht="30" customHeight="1">
      <c r="A578" s="125" t="s">
        <v>1868</v>
      </c>
      <c r="B578" s="126"/>
      <c r="C578" s="127" t="s">
        <v>1869</v>
      </c>
      <c r="D578" s="128"/>
    </row>
    <row r="579" spans="1:4" s="129" customFormat="1" ht="30" customHeight="1">
      <c r="A579" s="130"/>
      <c r="B579" s="131">
        <v>458</v>
      </c>
      <c r="C579" s="132" t="s">
        <v>1870</v>
      </c>
      <c r="D579" s="133">
        <v>185</v>
      </c>
    </row>
    <row r="580" spans="1:4" s="129" customFormat="1" ht="30" customHeight="1">
      <c r="A580" s="130"/>
      <c r="B580" s="131">
        <v>459</v>
      </c>
      <c r="C580" s="132" t="s">
        <v>164</v>
      </c>
      <c r="D580" s="133">
        <v>95</v>
      </c>
    </row>
    <row r="581" spans="1:4" s="129" customFormat="1" ht="30" customHeight="1">
      <c r="A581" s="125" t="s">
        <v>1871</v>
      </c>
      <c r="B581" s="126"/>
      <c r="C581" s="127" t="s">
        <v>1872</v>
      </c>
      <c r="D581" s="128"/>
    </row>
    <row r="582" spans="1:4" s="129" customFormat="1" ht="30" customHeight="1">
      <c r="A582" s="130"/>
      <c r="B582" s="131">
        <v>460</v>
      </c>
      <c r="C582" s="134" t="s">
        <v>1873</v>
      </c>
      <c r="D582" s="133">
        <v>210</v>
      </c>
    </row>
    <row r="583" spans="1:4" s="129" customFormat="1" ht="30" customHeight="1">
      <c r="A583" s="130"/>
      <c r="B583" s="131">
        <v>461</v>
      </c>
      <c r="C583" s="134" t="s">
        <v>1874</v>
      </c>
      <c r="D583" s="133">
        <v>200</v>
      </c>
    </row>
    <row r="584" spans="1:4" s="129" customFormat="1" ht="30" customHeight="1">
      <c r="A584" s="130"/>
      <c r="B584" s="131">
        <v>462</v>
      </c>
      <c r="C584" s="132" t="s">
        <v>1875</v>
      </c>
      <c r="D584" s="133">
        <v>180</v>
      </c>
    </row>
    <row r="585" spans="1:4" s="129" customFormat="1" ht="30" customHeight="1">
      <c r="A585" s="130"/>
      <c r="B585" s="131">
        <v>463</v>
      </c>
      <c r="C585" s="134" t="s">
        <v>164</v>
      </c>
      <c r="D585" s="133">
        <v>120</v>
      </c>
    </row>
    <row r="586" spans="1:4" s="129" customFormat="1" ht="30" customHeight="1">
      <c r="A586" s="125" t="s">
        <v>1876</v>
      </c>
      <c r="B586" s="126"/>
      <c r="C586" s="127" t="s">
        <v>281</v>
      </c>
      <c r="D586" s="128"/>
    </row>
    <row r="587" spans="1:4" s="129" customFormat="1" ht="30" customHeight="1">
      <c r="A587" s="130"/>
      <c r="B587" s="131">
        <v>464</v>
      </c>
      <c r="C587" s="132" t="s">
        <v>1877</v>
      </c>
      <c r="D587" s="133">
        <v>194</v>
      </c>
    </row>
    <row r="588" spans="1:4" s="129" customFormat="1" ht="30" customHeight="1">
      <c r="A588" s="130"/>
      <c r="B588" s="131">
        <v>465</v>
      </c>
      <c r="C588" s="132" t="s">
        <v>164</v>
      </c>
      <c r="D588" s="133">
        <v>180</v>
      </c>
    </row>
    <row r="589" spans="1:4" s="129" customFormat="1" ht="30" customHeight="1">
      <c r="A589" s="125" t="s">
        <v>1878</v>
      </c>
      <c r="B589" s="126"/>
      <c r="C589" s="127" t="s">
        <v>1879</v>
      </c>
      <c r="D589" s="128"/>
    </row>
    <row r="590" spans="1:4" s="129" customFormat="1" ht="30" customHeight="1">
      <c r="A590" s="130"/>
      <c r="B590" s="131">
        <v>466</v>
      </c>
      <c r="C590" s="132" t="s">
        <v>1880</v>
      </c>
      <c r="D590" s="133">
        <v>206</v>
      </c>
    </row>
    <row r="591" spans="1:4" s="129" customFormat="1" ht="30" customHeight="1">
      <c r="A591" s="130"/>
      <c r="B591" s="131">
        <v>467</v>
      </c>
      <c r="C591" s="132" t="s">
        <v>164</v>
      </c>
      <c r="D591" s="133">
        <v>130</v>
      </c>
    </row>
    <row r="592" spans="1:4" s="129" customFormat="1" ht="30" customHeight="1">
      <c r="A592" s="125" t="s">
        <v>1881</v>
      </c>
      <c r="B592" s="126"/>
      <c r="C592" s="127" t="s">
        <v>1882</v>
      </c>
      <c r="D592" s="128"/>
    </row>
    <row r="593" spans="1:4" s="129" customFormat="1" ht="30" customHeight="1">
      <c r="A593" s="130"/>
      <c r="B593" s="131">
        <v>468</v>
      </c>
      <c r="C593" s="134" t="s">
        <v>1883</v>
      </c>
      <c r="D593" s="133">
        <v>180</v>
      </c>
    </row>
    <row r="594" spans="1:4" s="129" customFormat="1" ht="30" customHeight="1">
      <c r="A594" s="130"/>
      <c r="B594" s="131">
        <v>469</v>
      </c>
      <c r="C594" s="132" t="s">
        <v>164</v>
      </c>
      <c r="D594" s="133">
        <v>150</v>
      </c>
    </row>
    <row r="595" spans="1:4" s="129" customFormat="1" ht="30" customHeight="1">
      <c r="A595" s="125" t="s">
        <v>1884</v>
      </c>
      <c r="B595" s="126"/>
      <c r="C595" s="127" t="s">
        <v>1885</v>
      </c>
      <c r="D595" s="128"/>
    </row>
    <row r="596" spans="1:4" s="129" customFormat="1" ht="30" customHeight="1">
      <c r="A596" s="130"/>
      <c r="B596" s="131">
        <v>470</v>
      </c>
      <c r="C596" s="132" t="s">
        <v>1886</v>
      </c>
      <c r="D596" s="133">
        <v>185</v>
      </c>
    </row>
    <row r="597" spans="1:4" s="129" customFormat="1" ht="30" customHeight="1">
      <c r="A597" s="130"/>
      <c r="B597" s="131">
        <v>471</v>
      </c>
      <c r="C597" s="132" t="s">
        <v>1887</v>
      </c>
      <c r="D597" s="133">
        <v>185</v>
      </c>
    </row>
    <row r="598" spans="1:4" s="129" customFormat="1" ht="30" customHeight="1">
      <c r="A598" s="130"/>
      <c r="B598" s="131">
        <v>472</v>
      </c>
      <c r="C598" s="132" t="s">
        <v>1888</v>
      </c>
      <c r="D598" s="133">
        <v>160</v>
      </c>
    </row>
    <row r="599" spans="1:4" s="129" customFormat="1" ht="30" customHeight="1">
      <c r="A599" s="130"/>
      <c r="B599" s="131">
        <v>473</v>
      </c>
      <c r="C599" s="134" t="s">
        <v>1889</v>
      </c>
      <c r="D599" s="133">
        <v>132</v>
      </c>
    </row>
    <row r="600" spans="1:4" s="129" customFormat="1" ht="30" customHeight="1">
      <c r="A600" s="130"/>
      <c r="B600" s="131">
        <v>474</v>
      </c>
      <c r="C600" s="132" t="s">
        <v>164</v>
      </c>
      <c r="D600" s="133">
        <v>110</v>
      </c>
    </row>
    <row r="601" spans="1:4" s="129" customFormat="1" ht="30" customHeight="1">
      <c r="A601" s="125" t="s">
        <v>1890</v>
      </c>
      <c r="B601" s="126"/>
      <c r="C601" s="127" t="s">
        <v>1891</v>
      </c>
      <c r="D601" s="128"/>
    </row>
    <row r="602" spans="1:4" s="129" customFormat="1" ht="30" customHeight="1">
      <c r="A602" s="130"/>
      <c r="B602" s="131">
        <v>475</v>
      </c>
      <c r="C602" s="134" t="s">
        <v>286</v>
      </c>
      <c r="D602" s="133">
        <v>185</v>
      </c>
    </row>
    <row r="603" spans="1:4" s="129" customFormat="1" ht="30" customHeight="1">
      <c r="A603" s="130"/>
      <c r="B603" s="131">
        <v>476</v>
      </c>
      <c r="C603" s="132" t="s">
        <v>164</v>
      </c>
      <c r="D603" s="133">
        <v>129</v>
      </c>
    </row>
    <row r="604" spans="1:4" s="129" customFormat="1" ht="30" customHeight="1">
      <c r="A604" s="125" t="s">
        <v>1892</v>
      </c>
      <c r="B604" s="126">
        <v>477</v>
      </c>
      <c r="C604" s="127" t="s">
        <v>1893</v>
      </c>
      <c r="D604" s="128"/>
    </row>
    <row r="605" spans="1:4" s="129" customFormat="1" ht="30" customHeight="1">
      <c r="A605" s="130"/>
      <c r="B605" s="131"/>
      <c r="C605" s="134" t="s">
        <v>288</v>
      </c>
      <c r="D605" s="133">
        <v>220</v>
      </c>
    </row>
    <row r="606" spans="1:4" s="129" customFormat="1" ht="30" customHeight="1">
      <c r="A606" s="130"/>
      <c r="B606" s="131"/>
      <c r="C606" s="134" t="s">
        <v>289</v>
      </c>
      <c r="D606" s="133">
        <v>250</v>
      </c>
    </row>
    <row r="607" spans="1:4" s="129" customFormat="1" ht="30" customHeight="1">
      <c r="A607" s="125" t="s">
        <v>1894</v>
      </c>
      <c r="B607" s="126"/>
      <c r="C607" s="127" t="s">
        <v>1895</v>
      </c>
      <c r="D607" s="128"/>
    </row>
    <row r="608" spans="1:4" s="129" customFormat="1" ht="30" customHeight="1">
      <c r="A608" s="130"/>
      <c r="B608" s="131">
        <v>478</v>
      </c>
      <c r="C608" s="132" t="s">
        <v>1896</v>
      </c>
      <c r="D608" s="133">
        <v>185</v>
      </c>
    </row>
    <row r="609" spans="1:4" s="129" customFormat="1" ht="30" customHeight="1">
      <c r="A609" s="130"/>
      <c r="B609" s="131">
        <v>479</v>
      </c>
      <c r="C609" s="132" t="s">
        <v>1897</v>
      </c>
      <c r="D609" s="133">
        <v>158</v>
      </c>
    </row>
    <row r="610" spans="1:4" s="129" customFormat="1" ht="30" customHeight="1">
      <c r="A610" s="130"/>
      <c r="B610" s="131">
        <v>480</v>
      </c>
      <c r="C610" s="132" t="s">
        <v>1898</v>
      </c>
      <c r="D610" s="133">
        <v>185</v>
      </c>
    </row>
    <row r="611" spans="1:4" s="129" customFormat="1" ht="30" customHeight="1">
      <c r="A611" s="130"/>
      <c r="B611" s="131">
        <v>481</v>
      </c>
      <c r="C611" s="132" t="s">
        <v>290</v>
      </c>
      <c r="D611" s="133">
        <v>158</v>
      </c>
    </row>
    <row r="612" spans="1:4" s="129" customFormat="1" ht="30" customHeight="1">
      <c r="A612" s="130"/>
      <c r="B612" s="131">
        <v>482</v>
      </c>
      <c r="C612" s="134" t="s">
        <v>1899</v>
      </c>
      <c r="D612" s="133">
        <v>180</v>
      </c>
    </row>
    <row r="613" spans="1:4" s="129" customFormat="1" ht="30" customHeight="1">
      <c r="A613" s="130"/>
      <c r="B613" s="131">
        <v>483</v>
      </c>
      <c r="C613" s="132" t="s">
        <v>164</v>
      </c>
      <c r="D613" s="133">
        <v>123</v>
      </c>
    </row>
    <row r="614" spans="1:4" s="129" customFormat="1" ht="30" customHeight="1">
      <c r="A614" s="125" t="s">
        <v>1900</v>
      </c>
      <c r="B614" s="126">
        <v>484</v>
      </c>
      <c r="C614" s="127" t="s">
        <v>1901</v>
      </c>
      <c r="D614" s="128">
        <v>185</v>
      </c>
    </row>
    <row r="615" spans="1:4" s="129" customFormat="1" ht="30" customHeight="1">
      <c r="A615" s="125" t="s">
        <v>1902</v>
      </c>
      <c r="B615" s="126">
        <v>485</v>
      </c>
      <c r="C615" s="127" t="s">
        <v>1903</v>
      </c>
      <c r="D615" s="128">
        <v>185</v>
      </c>
    </row>
    <row r="616" spans="1:4" s="129" customFormat="1" ht="30" customHeight="1">
      <c r="A616" s="125" t="s">
        <v>1904</v>
      </c>
      <c r="B616" s="126">
        <v>486</v>
      </c>
      <c r="C616" s="127" t="s">
        <v>1905</v>
      </c>
      <c r="D616" s="128"/>
    </row>
    <row r="617" spans="1:4" s="129" customFormat="1" ht="30" customHeight="1">
      <c r="A617" s="138"/>
      <c r="B617" s="136"/>
      <c r="C617" s="134" t="s">
        <v>288</v>
      </c>
      <c r="D617" s="133">
        <v>180</v>
      </c>
    </row>
    <row r="618" spans="1:4" s="129" customFormat="1" ht="30" customHeight="1">
      <c r="A618" s="138"/>
      <c r="B618" s="136"/>
      <c r="C618" s="134" t="s">
        <v>289</v>
      </c>
      <c r="D618" s="133">
        <v>215</v>
      </c>
    </row>
    <row r="619" spans="1:4" s="129" customFormat="1" ht="30" customHeight="1">
      <c r="A619" s="125" t="s">
        <v>1906</v>
      </c>
      <c r="B619" s="126">
        <v>487</v>
      </c>
      <c r="C619" s="127" t="s">
        <v>1907</v>
      </c>
      <c r="D619" s="128"/>
    </row>
    <row r="620" spans="1:4" s="129" customFormat="1" ht="30" customHeight="1">
      <c r="A620" s="138"/>
      <c r="B620" s="136"/>
      <c r="C620" s="134" t="s">
        <v>1908</v>
      </c>
      <c r="D620" s="133">
        <v>190</v>
      </c>
    </row>
    <row r="621" spans="1:4" s="129" customFormat="1" ht="30" customHeight="1">
      <c r="A621" s="138"/>
      <c r="B621" s="136"/>
      <c r="C621" s="134" t="s">
        <v>1909</v>
      </c>
      <c r="D621" s="133">
        <v>250</v>
      </c>
    </row>
    <row r="622" spans="1:4" s="129" customFormat="1" ht="30" customHeight="1">
      <c r="A622" s="125" t="s">
        <v>1910</v>
      </c>
      <c r="B622" s="126">
        <v>488</v>
      </c>
      <c r="C622" s="127" t="s">
        <v>1911</v>
      </c>
      <c r="D622" s="128"/>
    </row>
    <row r="623" spans="1:4" s="129" customFormat="1" ht="30" customHeight="1">
      <c r="A623" s="138"/>
      <c r="B623" s="136"/>
      <c r="C623" s="134" t="s">
        <v>1908</v>
      </c>
      <c r="D623" s="133">
        <v>185</v>
      </c>
    </row>
    <row r="624" spans="1:4" s="129" customFormat="1" ht="30" customHeight="1">
      <c r="A624" s="138"/>
      <c r="B624" s="136"/>
      <c r="C624" s="134" t="s">
        <v>1909</v>
      </c>
      <c r="D624" s="133">
        <v>245</v>
      </c>
    </row>
    <row r="625" spans="1:4" s="129" customFormat="1" ht="30" customHeight="1">
      <c r="A625" s="125" t="s">
        <v>1912</v>
      </c>
      <c r="B625" s="126">
        <v>489</v>
      </c>
      <c r="C625" s="127" t="s">
        <v>1913</v>
      </c>
      <c r="D625" s="128">
        <v>185</v>
      </c>
    </row>
    <row r="626" spans="1:4" s="129" customFormat="1" ht="30" customHeight="1">
      <c r="A626" s="125" t="s">
        <v>1914</v>
      </c>
      <c r="B626" s="126">
        <v>490</v>
      </c>
      <c r="C626" s="127" t="s">
        <v>1915</v>
      </c>
      <c r="D626" s="128">
        <v>218</v>
      </c>
    </row>
    <row r="627" spans="1:4" s="129" customFormat="1" ht="30" customHeight="1">
      <c r="A627" s="125" t="s">
        <v>1916</v>
      </c>
      <c r="B627" s="126">
        <v>491</v>
      </c>
      <c r="C627" s="127" t="s">
        <v>1917</v>
      </c>
      <c r="D627" s="128"/>
    </row>
    <row r="628" spans="1:4" s="129" customFormat="1" ht="30" customHeight="1">
      <c r="A628" s="130"/>
      <c r="B628" s="131"/>
      <c r="C628" s="132" t="s">
        <v>293</v>
      </c>
      <c r="D628" s="133">
        <v>240</v>
      </c>
    </row>
    <row r="629" spans="1:4" s="129" customFormat="1" ht="30" customHeight="1">
      <c r="A629" s="130"/>
      <c r="B629" s="131"/>
      <c r="C629" s="132" t="s">
        <v>294</v>
      </c>
      <c r="D629" s="133">
        <v>295</v>
      </c>
    </row>
    <row r="630" spans="1:4" s="129" customFormat="1" ht="30" customHeight="1">
      <c r="A630" s="125" t="s">
        <v>1918</v>
      </c>
      <c r="B630" s="126">
        <v>492</v>
      </c>
      <c r="C630" s="127" t="s">
        <v>1919</v>
      </c>
      <c r="D630" s="128">
        <v>190</v>
      </c>
    </row>
    <row r="631" spans="1:4" s="129" customFormat="1" ht="30" customHeight="1">
      <c r="A631" s="125" t="s">
        <v>1920</v>
      </c>
      <c r="B631" s="126">
        <v>493</v>
      </c>
      <c r="C631" s="127" t="s">
        <v>1921</v>
      </c>
      <c r="D631" s="128">
        <v>280</v>
      </c>
    </row>
    <row r="632" spans="1:4" s="129" customFormat="1" ht="30" customHeight="1">
      <c r="A632" s="125" t="s">
        <v>1922</v>
      </c>
      <c r="B632" s="126">
        <v>494</v>
      </c>
      <c r="C632" s="127" t="s">
        <v>1923</v>
      </c>
      <c r="D632" s="128">
        <v>210</v>
      </c>
    </row>
    <row r="633" spans="1:4" s="129" customFormat="1" ht="30" customHeight="1">
      <c r="A633" s="125" t="s">
        <v>1924</v>
      </c>
      <c r="B633" s="126">
        <v>495</v>
      </c>
      <c r="C633" s="127" t="s">
        <v>1925</v>
      </c>
      <c r="D633" s="128"/>
    </row>
    <row r="634" spans="1:4" s="129" customFormat="1" ht="30" customHeight="1">
      <c r="A634" s="130"/>
      <c r="B634" s="131"/>
      <c r="C634" s="132" t="s">
        <v>288</v>
      </c>
      <c r="D634" s="133">
        <v>240</v>
      </c>
    </row>
    <row r="635" spans="1:4" s="129" customFormat="1" ht="30" customHeight="1">
      <c r="A635" s="130"/>
      <c r="B635" s="131"/>
      <c r="C635" s="132" t="s">
        <v>289</v>
      </c>
      <c r="D635" s="133">
        <v>285</v>
      </c>
    </row>
    <row r="636" spans="1:4" s="129" customFormat="1" ht="30" customHeight="1">
      <c r="A636" s="125" t="s">
        <v>1926</v>
      </c>
      <c r="B636" s="126"/>
      <c r="C636" s="127" t="s">
        <v>1927</v>
      </c>
      <c r="D636" s="128"/>
    </row>
    <row r="637" spans="1:4" s="129" customFormat="1" ht="30" customHeight="1">
      <c r="A637" s="130"/>
      <c r="B637" s="131">
        <v>496</v>
      </c>
      <c r="C637" s="132" t="s">
        <v>1928</v>
      </c>
      <c r="D637" s="133">
        <v>80</v>
      </c>
    </row>
    <row r="638" spans="1:4" s="129" customFormat="1" ht="30" customHeight="1">
      <c r="A638" s="130"/>
      <c r="B638" s="131">
        <v>497</v>
      </c>
      <c r="C638" s="132" t="s">
        <v>1929</v>
      </c>
      <c r="D638" s="133">
        <v>179</v>
      </c>
    </row>
    <row r="639" spans="1:4" s="129" customFormat="1" ht="30" customHeight="1">
      <c r="A639" s="142"/>
      <c r="B639" s="131">
        <v>498</v>
      </c>
      <c r="C639" s="134" t="s">
        <v>164</v>
      </c>
      <c r="D639" s="133">
        <v>125</v>
      </c>
    </row>
    <row r="640" spans="1:4" s="129" customFormat="1" ht="30" customHeight="1">
      <c r="A640" s="125" t="s">
        <v>1930</v>
      </c>
      <c r="B640" s="126">
        <v>499</v>
      </c>
      <c r="C640" s="127" t="s">
        <v>1931</v>
      </c>
      <c r="D640" s="128">
        <v>233</v>
      </c>
    </row>
    <row r="641" spans="1:4" s="129" customFormat="1" ht="46.15" customHeight="1">
      <c r="A641" s="125" t="s">
        <v>1932</v>
      </c>
      <c r="B641" s="126">
        <v>500</v>
      </c>
      <c r="C641" s="127" t="s">
        <v>1933</v>
      </c>
      <c r="D641" s="128">
        <v>272</v>
      </c>
    </row>
    <row r="642" spans="1:4" s="129" customFormat="1" ht="30" customHeight="1">
      <c r="A642" s="125" t="s">
        <v>1934</v>
      </c>
      <c r="B642" s="126"/>
      <c r="C642" s="127" t="s">
        <v>1935</v>
      </c>
      <c r="D642" s="128"/>
    </row>
    <row r="643" spans="1:4" s="129" customFormat="1" ht="30" customHeight="1">
      <c r="A643" s="130"/>
      <c r="B643" s="131">
        <v>501</v>
      </c>
      <c r="C643" s="132" t="s">
        <v>1936</v>
      </c>
      <c r="D643" s="133">
        <v>185</v>
      </c>
    </row>
    <row r="644" spans="1:4" s="129" customFormat="1" ht="30" customHeight="1">
      <c r="A644" s="130"/>
      <c r="B644" s="131">
        <v>502</v>
      </c>
      <c r="C644" s="132" t="s">
        <v>164</v>
      </c>
      <c r="D644" s="133">
        <v>80</v>
      </c>
    </row>
    <row r="645" spans="1:4" s="129" customFormat="1" ht="30" customHeight="1">
      <c r="A645" s="125" t="s">
        <v>1937</v>
      </c>
      <c r="B645" s="126"/>
      <c r="C645" s="127" t="s">
        <v>1938</v>
      </c>
      <c r="D645" s="128"/>
    </row>
    <row r="646" spans="1:4" s="129" customFormat="1" ht="30" customHeight="1">
      <c r="A646" s="130"/>
      <c r="B646" s="131">
        <v>503</v>
      </c>
      <c r="C646" s="132" t="s">
        <v>1939</v>
      </c>
      <c r="D646" s="133">
        <v>255.36</v>
      </c>
    </row>
    <row r="647" spans="1:4" s="129" customFormat="1" ht="30" customHeight="1">
      <c r="A647" s="130"/>
      <c r="B647" s="131">
        <v>504</v>
      </c>
      <c r="C647" s="132" t="s">
        <v>1940</v>
      </c>
      <c r="D647" s="133">
        <v>192</v>
      </c>
    </row>
    <row r="648" spans="1:4" s="129" customFormat="1" ht="30" customHeight="1">
      <c r="A648" s="130"/>
      <c r="B648" s="131">
        <v>505</v>
      </c>
      <c r="C648" s="132" t="s">
        <v>164</v>
      </c>
      <c r="D648" s="133">
        <v>144.47999999999999</v>
      </c>
    </row>
    <row r="649" spans="1:4" s="129" customFormat="1" ht="30" customHeight="1">
      <c r="A649" s="125" t="s">
        <v>1941</v>
      </c>
      <c r="B649" s="126"/>
      <c r="C649" s="127" t="s">
        <v>1942</v>
      </c>
      <c r="D649" s="128"/>
    </row>
    <row r="650" spans="1:4" s="129" customFormat="1" ht="30" customHeight="1">
      <c r="A650" s="130"/>
      <c r="B650" s="131">
        <v>506</v>
      </c>
      <c r="C650" s="132" t="s">
        <v>1943</v>
      </c>
      <c r="D650" s="133">
        <v>165</v>
      </c>
    </row>
    <row r="651" spans="1:4" s="129" customFormat="1" ht="30" customHeight="1">
      <c r="A651" s="130"/>
      <c r="B651" s="131">
        <v>507</v>
      </c>
      <c r="C651" s="132" t="s">
        <v>1944</v>
      </c>
      <c r="D651" s="133">
        <v>200</v>
      </c>
    </row>
    <row r="652" spans="1:4" s="129" customFormat="1" ht="30" customHeight="1">
      <c r="A652" s="130"/>
      <c r="B652" s="131">
        <v>508</v>
      </c>
      <c r="C652" s="132" t="s">
        <v>1945</v>
      </c>
      <c r="D652" s="133">
        <v>163</v>
      </c>
    </row>
    <row r="653" spans="1:4" s="129" customFormat="1" ht="30" customHeight="1">
      <c r="A653" s="130"/>
      <c r="B653" s="131">
        <v>509</v>
      </c>
      <c r="C653" s="132" t="s">
        <v>1946</v>
      </c>
      <c r="D653" s="133">
        <v>209</v>
      </c>
    </row>
    <row r="654" spans="1:4" s="129" customFormat="1" ht="30" customHeight="1">
      <c r="A654" s="130"/>
      <c r="B654" s="131">
        <v>510</v>
      </c>
      <c r="C654" s="132" t="s">
        <v>1947</v>
      </c>
      <c r="D654" s="133">
        <v>221</v>
      </c>
    </row>
    <row r="655" spans="1:4" s="129" customFormat="1" ht="30" customHeight="1">
      <c r="A655" s="130"/>
      <c r="B655" s="131">
        <v>511</v>
      </c>
      <c r="C655" s="134" t="s">
        <v>1948</v>
      </c>
      <c r="D655" s="133">
        <v>140</v>
      </c>
    </row>
    <row r="656" spans="1:4" s="129" customFormat="1" ht="30" customHeight="1">
      <c r="A656" s="130"/>
      <c r="B656" s="131">
        <v>512</v>
      </c>
      <c r="C656" s="132" t="s">
        <v>1949</v>
      </c>
      <c r="D656" s="133">
        <v>196</v>
      </c>
    </row>
    <row r="657" spans="1:4" s="129" customFormat="1" ht="30" customHeight="1">
      <c r="A657" s="130"/>
      <c r="B657" s="131">
        <v>513</v>
      </c>
      <c r="C657" s="132" t="s">
        <v>1950</v>
      </c>
      <c r="D657" s="133">
        <v>170</v>
      </c>
    </row>
    <row r="658" spans="1:4" s="129" customFormat="1" ht="30" customHeight="1">
      <c r="A658" s="130"/>
      <c r="B658" s="131">
        <v>514</v>
      </c>
      <c r="C658" s="132" t="s">
        <v>1951</v>
      </c>
      <c r="D658" s="133">
        <v>155</v>
      </c>
    </row>
    <row r="659" spans="1:4" s="129" customFormat="1" ht="30" customHeight="1">
      <c r="A659" s="130"/>
      <c r="B659" s="131">
        <v>515</v>
      </c>
      <c r="C659" s="132" t="s">
        <v>164</v>
      </c>
      <c r="D659" s="133">
        <v>103</v>
      </c>
    </row>
    <row r="660" spans="1:4" s="129" customFormat="1" ht="30" customHeight="1">
      <c r="A660" s="125" t="s">
        <v>1952</v>
      </c>
      <c r="B660" s="126"/>
      <c r="C660" s="127" t="s">
        <v>1953</v>
      </c>
      <c r="D660" s="128"/>
    </row>
    <row r="661" spans="1:4" s="129" customFormat="1" ht="30" customHeight="1">
      <c r="A661" s="130"/>
      <c r="B661" s="131">
        <v>516</v>
      </c>
      <c r="C661" s="132" t="s">
        <v>1954</v>
      </c>
      <c r="D661" s="133">
        <v>185</v>
      </c>
    </row>
    <row r="662" spans="1:4" s="129" customFormat="1" ht="30" customHeight="1">
      <c r="A662" s="130"/>
      <c r="B662" s="131">
        <v>517</v>
      </c>
      <c r="C662" s="132" t="s">
        <v>164</v>
      </c>
      <c r="D662" s="133">
        <v>150</v>
      </c>
    </row>
    <row r="663" spans="1:4" s="129" customFormat="1" ht="30" customHeight="1">
      <c r="A663" s="125" t="s">
        <v>1955</v>
      </c>
      <c r="B663" s="126"/>
      <c r="C663" s="127" t="s">
        <v>1956</v>
      </c>
      <c r="D663" s="128"/>
    </row>
    <row r="664" spans="1:4" s="129" customFormat="1" ht="30" customHeight="1">
      <c r="A664" s="130"/>
      <c r="B664" s="131">
        <v>518</v>
      </c>
      <c r="C664" s="132" t="s">
        <v>1957</v>
      </c>
      <c r="D664" s="133">
        <v>161</v>
      </c>
    </row>
    <row r="665" spans="1:4" s="129" customFormat="1" ht="30" customHeight="1">
      <c r="A665" s="130"/>
      <c r="B665" s="131">
        <v>519</v>
      </c>
      <c r="C665" s="132" t="s">
        <v>1958</v>
      </c>
      <c r="D665" s="133">
        <v>205</v>
      </c>
    </row>
    <row r="666" spans="1:4" s="129" customFormat="1" ht="30" customHeight="1">
      <c r="A666" s="130"/>
      <c r="B666" s="131">
        <v>520</v>
      </c>
      <c r="C666" s="132" t="s">
        <v>1959</v>
      </c>
      <c r="D666" s="133">
        <v>140</v>
      </c>
    </row>
    <row r="667" spans="1:4" s="129" customFormat="1" ht="30" customHeight="1">
      <c r="A667" s="130"/>
      <c r="B667" s="131">
        <v>521</v>
      </c>
      <c r="C667" s="132" t="s">
        <v>303</v>
      </c>
      <c r="D667" s="133">
        <v>198</v>
      </c>
    </row>
    <row r="668" spans="1:4" s="129" customFormat="1" ht="30" customHeight="1">
      <c r="A668" s="130"/>
      <c r="B668" s="131">
        <v>522</v>
      </c>
      <c r="C668" s="134" t="s">
        <v>1960</v>
      </c>
      <c r="D668" s="133">
        <v>140</v>
      </c>
    </row>
    <row r="669" spans="1:4" s="129" customFormat="1" ht="30" customHeight="1">
      <c r="A669" s="130"/>
      <c r="B669" s="131">
        <v>523</v>
      </c>
      <c r="C669" s="132" t="s">
        <v>164</v>
      </c>
      <c r="D669" s="133">
        <v>109</v>
      </c>
    </row>
    <row r="670" spans="1:4" s="129" customFormat="1" ht="30" customHeight="1">
      <c r="A670" s="125" t="s">
        <v>1961</v>
      </c>
      <c r="B670" s="126"/>
      <c r="C670" s="127" t="s">
        <v>1962</v>
      </c>
      <c r="D670" s="128"/>
    </row>
    <row r="671" spans="1:4" s="129" customFormat="1" ht="30" customHeight="1">
      <c r="A671" s="130"/>
      <c r="B671" s="131">
        <v>524</v>
      </c>
      <c r="C671" s="132" t="s">
        <v>1963</v>
      </c>
      <c r="D671" s="133">
        <v>232</v>
      </c>
    </row>
    <row r="672" spans="1:4" s="129" customFormat="1" ht="30" customHeight="1">
      <c r="A672" s="130"/>
      <c r="B672" s="131">
        <v>525</v>
      </c>
      <c r="C672" s="132" t="s">
        <v>1964</v>
      </c>
      <c r="D672" s="133">
        <v>271</v>
      </c>
    </row>
    <row r="673" spans="1:4" s="129" customFormat="1" ht="30" customHeight="1">
      <c r="A673" s="130"/>
      <c r="B673" s="131">
        <v>526</v>
      </c>
      <c r="C673" s="132" t="s">
        <v>1965</v>
      </c>
      <c r="D673" s="133">
        <v>160</v>
      </c>
    </row>
    <row r="674" spans="1:4" s="129" customFormat="1" ht="30" customHeight="1">
      <c r="A674" s="130"/>
      <c r="B674" s="131">
        <v>527</v>
      </c>
      <c r="C674" s="132" t="s">
        <v>1966</v>
      </c>
      <c r="D674" s="133">
        <v>202</v>
      </c>
    </row>
    <row r="675" spans="1:4" s="129" customFormat="1" ht="30" customHeight="1">
      <c r="A675" s="130"/>
      <c r="B675" s="131">
        <v>528</v>
      </c>
      <c r="C675" s="134" t="s">
        <v>1967</v>
      </c>
      <c r="D675" s="133">
        <v>195</v>
      </c>
    </row>
    <row r="676" spans="1:4" s="129" customFormat="1" ht="30" customHeight="1">
      <c r="A676" s="130"/>
      <c r="B676" s="131">
        <v>529</v>
      </c>
      <c r="C676" s="132" t="s">
        <v>1968</v>
      </c>
      <c r="D676" s="133">
        <v>216</v>
      </c>
    </row>
    <row r="677" spans="1:4" s="129" customFormat="1" ht="30" customHeight="1">
      <c r="A677" s="130"/>
      <c r="B677" s="131">
        <v>530</v>
      </c>
      <c r="C677" s="132" t="s">
        <v>1969</v>
      </c>
      <c r="D677" s="133">
        <v>216</v>
      </c>
    </row>
    <row r="678" spans="1:4" s="129" customFormat="1" ht="30" customHeight="1">
      <c r="A678" s="130"/>
      <c r="B678" s="131">
        <v>531</v>
      </c>
      <c r="C678" s="132" t="s">
        <v>1970</v>
      </c>
      <c r="D678" s="133">
        <v>185</v>
      </c>
    </row>
    <row r="679" spans="1:4" s="129" customFormat="1" ht="30" customHeight="1">
      <c r="A679" s="130"/>
      <c r="B679" s="131">
        <v>532</v>
      </c>
      <c r="C679" s="132" t="s">
        <v>1971</v>
      </c>
      <c r="D679" s="133">
        <v>180</v>
      </c>
    </row>
    <row r="680" spans="1:4" s="129" customFormat="1" ht="30" customHeight="1">
      <c r="A680" s="130"/>
      <c r="B680" s="131">
        <v>533</v>
      </c>
      <c r="C680" s="132" t="s">
        <v>1972</v>
      </c>
      <c r="D680" s="133">
        <v>179</v>
      </c>
    </row>
    <row r="681" spans="1:4" s="129" customFormat="1" ht="30" customHeight="1">
      <c r="A681" s="130"/>
      <c r="B681" s="131">
        <v>534</v>
      </c>
      <c r="C681" s="132" t="s">
        <v>1973</v>
      </c>
      <c r="D681" s="133">
        <v>290</v>
      </c>
    </row>
    <row r="682" spans="1:4" s="129" customFormat="1" ht="30" customHeight="1">
      <c r="A682" s="130"/>
      <c r="B682" s="131">
        <v>535</v>
      </c>
      <c r="C682" s="132" t="s">
        <v>1974</v>
      </c>
      <c r="D682" s="133">
        <v>173</v>
      </c>
    </row>
    <row r="683" spans="1:4" s="129" customFormat="1" ht="30" customHeight="1">
      <c r="A683" s="130"/>
      <c r="B683" s="131">
        <v>536</v>
      </c>
      <c r="C683" s="132" t="s">
        <v>1975</v>
      </c>
      <c r="D683" s="133">
        <v>241</v>
      </c>
    </row>
    <row r="684" spans="1:4" s="129" customFormat="1" ht="30" customHeight="1">
      <c r="A684" s="142"/>
      <c r="B684" s="131">
        <v>537</v>
      </c>
      <c r="C684" s="134" t="s">
        <v>164</v>
      </c>
      <c r="D684" s="133">
        <v>146</v>
      </c>
    </row>
    <row r="685" spans="1:4" s="129" customFormat="1" ht="30" customHeight="1">
      <c r="A685" s="125" t="s">
        <v>1976</v>
      </c>
      <c r="B685" s="126"/>
      <c r="C685" s="127" t="s">
        <v>1977</v>
      </c>
      <c r="D685" s="128"/>
    </row>
    <row r="686" spans="1:4" s="129" customFormat="1" ht="30" customHeight="1">
      <c r="A686" s="130"/>
      <c r="B686" s="131">
        <v>538</v>
      </c>
      <c r="C686" s="132" t="s">
        <v>1978</v>
      </c>
      <c r="D686" s="133">
        <v>163</v>
      </c>
    </row>
    <row r="687" spans="1:4" s="129" customFormat="1" ht="30" customHeight="1">
      <c r="A687" s="130"/>
      <c r="B687" s="131">
        <v>539</v>
      </c>
      <c r="C687" s="132" t="s">
        <v>1979</v>
      </c>
      <c r="D687" s="133">
        <v>228</v>
      </c>
    </row>
    <row r="688" spans="1:4" s="129" customFormat="1" ht="30" customHeight="1">
      <c r="A688" s="130"/>
      <c r="B688" s="131">
        <v>540</v>
      </c>
      <c r="C688" s="132" t="s">
        <v>164</v>
      </c>
      <c r="D688" s="133">
        <v>121</v>
      </c>
    </row>
    <row r="689" spans="1:4" s="129" customFormat="1" ht="30" customHeight="1">
      <c r="A689" s="125" t="s">
        <v>1980</v>
      </c>
      <c r="B689" s="126"/>
      <c r="C689" s="127" t="s">
        <v>1981</v>
      </c>
      <c r="D689" s="128"/>
    </row>
    <row r="690" spans="1:4" s="129" customFormat="1" ht="30" customHeight="1">
      <c r="A690" s="130"/>
      <c r="B690" s="131">
        <v>541</v>
      </c>
      <c r="C690" s="132" t="s">
        <v>1982</v>
      </c>
      <c r="D690" s="133">
        <v>97</v>
      </c>
    </row>
    <row r="691" spans="1:4" s="129" customFormat="1" ht="30" customHeight="1">
      <c r="A691" s="130"/>
      <c r="B691" s="131">
        <v>542</v>
      </c>
      <c r="C691" s="132" t="s">
        <v>1983</v>
      </c>
      <c r="D691" s="133">
        <v>136</v>
      </c>
    </row>
    <row r="692" spans="1:4" s="129" customFormat="1" ht="30" customHeight="1">
      <c r="A692" s="130"/>
      <c r="B692" s="131">
        <v>543</v>
      </c>
      <c r="C692" s="132" t="s">
        <v>1984</v>
      </c>
      <c r="D692" s="133">
        <v>143</v>
      </c>
    </row>
    <row r="693" spans="1:4" s="129" customFormat="1" ht="30" customHeight="1">
      <c r="A693" s="130"/>
      <c r="B693" s="131">
        <v>544</v>
      </c>
      <c r="C693" s="132" t="s">
        <v>164</v>
      </c>
      <c r="D693" s="133">
        <v>89</v>
      </c>
    </row>
    <row r="694" spans="1:4" s="129" customFormat="1" ht="30" customHeight="1">
      <c r="A694" s="125" t="s">
        <v>1985</v>
      </c>
      <c r="B694" s="126"/>
      <c r="C694" s="127" t="s">
        <v>1986</v>
      </c>
      <c r="D694" s="128"/>
    </row>
    <row r="695" spans="1:4" s="129" customFormat="1" ht="30" customHeight="1">
      <c r="A695" s="130"/>
      <c r="B695" s="140">
        <v>545</v>
      </c>
      <c r="C695" s="134" t="s">
        <v>1987</v>
      </c>
      <c r="D695" s="133">
        <v>210</v>
      </c>
    </row>
    <row r="696" spans="1:4" s="129" customFormat="1" ht="30" customHeight="1">
      <c r="A696" s="130"/>
      <c r="B696" s="131">
        <v>546</v>
      </c>
      <c r="C696" s="134" t="s">
        <v>1988</v>
      </c>
      <c r="D696" s="133">
        <v>228</v>
      </c>
    </row>
    <row r="697" spans="1:4" s="129" customFormat="1" ht="30" customHeight="1">
      <c r="A697" s="130"/>
      <c r="B697" s="131">
        <v>547</v>
      </c>
      <c r="C697" s="134" t="s">
        <v>164</v>
      </c>
      <c r="D697" s="133">
        <v>185</v>
      </c>
    </row>
    <row r="698" spans="1:4" s="129" customFormat="1" ht="30" customHeight="1">
      <c r="A698" s="125" t="s">
        <v>1989</v>
      </c>
      <c r="B698" s="126"/>
      <c r="C698" s="127" t="s">
        <v>1990</v>
      </c>
      <c r="D698" s="128"/>
    </row>
    <row r="699" spans="1:4" s="129" customFormat="1" ht="30" customHeight="1">
      <c r="A699" s="130"/>
      <c r="B699" s="131">
        <v>548</v>
      </c>
      <c r="C699" s="132" t="s">
        <v>1991</v>
      </c>
      <c r="D699" s="133">
        <v>296</v>
      </c>
    </row>
    <row r="700" spans="1:4" s="129" customFormat="1" ht="30" customHeight="1">
      <c r="A700" s="130"/>
      <c r="B700" s="131">
        <v>549</v>
      </c>
      <c r="C700" s="132" t="s">
        <v>164</v>
      </c>
      <c r="D700" s="133">
        <v>173</v>
      </c>
    </row>
    <row r="701" spans="1:4" s="129" customFormat="1" ht="30" customHeight="1">
      <c r="A701" s="125" t="s">
        <v>1992</v>
      </c>
      <c r="B701" s="126"/>
      <c r="C701" s="127" t="s">
        <v>1993</v>
      </c>
      <c r="D701" s="128"/>
    </row>
    <row r="702" spans="1:4" s="129" customFormat="1" ht="30" customHeight="1">
      <c r="A702" s="130"/>
      <c r="B702" s="131">
        <v>550</v>
      </c>
      <c r="C702" s="132" t="s">
        <v>1994</v>
      </c>
      <c r="D702" s="133">
        <v>163</v>
      </c>
    </row>
    <row r="703" spans="1:4" s="129" customFormat="1" ht="30" customHeight="1">
      <c r="A703" s="130"/>
      <c r="B703" s="131">
        <v>551</v>
      </c>
      <c r="C703" s="134" t="s">
        <v>1995</v>
      </c>
      <c r="D703" s="133">
        <v>149</v>
      </c>
    </row>
    <row r="704" spans="1:4" s="129" customFormat="1" ht="30" customHeight="1">
      <c r="A704" s="130"/>
      <c r="B704" s="131">
        <v>552</v>
      </c>
      <c r="C704" s="132" t="s">
        <v>164</v>
      </c>
      <c r="D704" s="133">
        <v>80</v>
      </c>
    </row>
    <row r="705" spans="1:4" s="129" customFormat="1" ht="30" customHeight="1">
      <c r="A705" s="125" t="s">
        <v>1996</v>
      </c>
      <c r="B705" s="126"/>
      <c r="C705" s="127" t="s">
        <v>1997</v>
      </c>
      <c r="D705" s="128"/>
    </row>
    <row r="706" spans="1:4" s="129" customFormat="1" ht="30" customHeight="1">
      <c r="A706" s="130"/>
      <c r="B706" s="131">
        <v>553</v>
      </c>
      <c r="C706" s="132" t="s">
        <v>1998</v>
      </c>
      <c r="D706" s="133">
        <v>229</v>
      </c>
    </row>
    <row r="707" spans="1:4" s="129" customFormat="1" ht="30" customHeight="1">
      <c r="A707" s="130"/>
      <c r="B707" s="131">
        <v>554</v>
      </c>
      <c r="C707" s="132" t="s">
        <v>1999</v>
      </c>
      <c r="D707" s="133"/>
    </row>
    <row r="708" spans="1:4" s="129" customFormat="1" ht="30" customHeight="1">
      <c r="A708" s="130"/>
      <c r="B708" s="131"/>
      <c r="C708" s="132" t="s">
        <v>2000</v>
      </c>
      <c r="D708" s="133">
        <v>280</v>
      </c>
    </row>
    <row r="709" spans="1:4" s="129" customFormat="1" ht="30" customHeight="1">
      <c r="A709" s="130"/>
      <c r="B709" s="131"/>
      <c r="C709" s="132" t="s">
        <v>2001</v>
      </c>
      <c r="D709" s="133">
        <v>315</v>
      </c>
    </row>
    <row r="710" spans="1:4" s="129" customFormat="1" ht="30" customHeight="1">
      <c r="A710" s="130"/>
      <c r="B710" s="131">
        <v>555</v>
      </c>
      <c r="C710" s="132" t="s">
        <v>164</v>
      </c>
      <c r="D710" s="133">
        <v>106</v>
      </c>
    </row>
    <row r="711" spans="1:4" s="129" customFormat="1" ht="30" customHeight="1">
      <c r="A711" s="125" t="s">
        <v>2002</v>
      </c>
      <c r="B711" s="126">
        <v>556</v>
      </c>
      <c r="C711" s="127" t="s">
        <v>2003</v>
      </c>
      <c r="D711" s="128">
        <v>185</v>
      </c>
    </row>
    <row r="712" spans="1:4" s="129" customFormat="1" ht="30" customHeight="1">
      <c r="A712" s="125" t="s">
        <v>2004</v>
      </c>
      <c r="B712" s="126"/>
      <c r="C712" s="127" t="s">
        <v>2005</v>
      </c>
      <c r="D712" s="128"/>
    </row>
    <row r="713" spans="1:4" s="129" customFormat="1" ht="30" customHeight="1">
      <c r="A713" s="130"/>
      <c r="B713" s="131">
        <v>557</v>
      </c>
      <c r="C713" s="132" t="s">
        <v>2006</v>
      </c>
      <c r="D713" s="133">
        <v>163</v>
      </c>
    </row>
    <row r="714" spans="1:4" s="129" customFormat="1" ht="30" customHeight="1">
      <c r="A714" s="130"/>
      <c r="B714" s="131">
        <v>558</v>
      </c>
      <c r="C714" s="132" t="s">
        <v>164</v>
      </c>
      <c r="D714" s="133">
        <v>91</v>
      </c>
    </row>
    <row r="715" spans="1:4" s="129" customFormat="1" ht="46.15" customHeight="1">
      <c r="A715" s="125" t="s">
        <v>2007</v>
      </c>
      <c r="B715" s="126">
        <v>559</v>
      </c>
      <c r="C715" s="127" t="s">
        <v>2008</v>
      </c>
      <c r="D715" s="128">
        <v>150</v>
      </c>
    </row>
    <row r="716" spans="1:4" s="124" customFormat="1" ht="30" customHeight="1">
      <c r="A716" s="120" t="s">
        <v>2009</v>
      </c>
      <c r="B716" s="121"/>
      <c r="C716" s="122" t="s">
        <v>2010</v>
      </c>
      <c r="D716" s="123"/>
    </row>
    <row r="717" spans="1:4" s="129" customFormat="1" ht="30" customHeight="1">
      <c r="A717" s="125" t="s">
        <v>2011</v>
      </c>
      <c r="B717" s="126"/>
      <c r="C717" s="127" t="s">
        <v>2012</v>
      </c>
      <c r="D717" s="128"/>
    </row>
    <row r="718" spans="1:4" s="129" customFormat="1" ht="30" customHeight="1">
      <c r="A718" s="130"/>
      <c r="B718" s="131">
        <v>560</v>
      </c>
      <c r="C718" s="132" t="s">
        <v>2013</v>
      </c>
      <c r="D718" s="133">
        <v>207</v>
      </c>
    </row>
    <row r="719" spans="1:4" s="129" customFormat="1" ht="30" customHeight="1">
      <c r="A719" s="130"/>
      <c r="B719" s="131">
        <v>561</v>
      </c>
      <c r="C719" s="132" t="s">
        <v>2014</v>
      </c>
      <c r="D719" s="133">
        <v>186</v>
      </c>
    </row>
    <row r="720" spans="1:4" s="129" customFormat="1" ht="30" customHeight="1">
      <c r="A720" s="130"/>
      <c r="B720" s="131">
        <v>562</v>
      </c>
      <c r="C720" s="132" t="s">
        <v>2015</v>
      </c>
      <c r="D720" s="133">
        <v>224</v>
      </c>
    </row>
    <row r="721" spans="1:4" s="129" customFormat="1" ht="30" customHeight="1">
      <c r="A721" s="130"/>
      <c r="B721" s="131">
        <v>563</v>
      </c>
      <c r="C721" s="132" t="s">
        <v>2016</v>
      </c>
      <c r="D721" s="133">
        <v>186</v>
      </c>
    </row>
    <row r="722" spans="1:4" s="129" customFormat="1" ht="30" customHeight="1">
      <c r="A722" s="130"/>
      <c r="B722" s="131">
        <v>564</v>
      </c>
      <c r="C722" s="132" t="s">
        <v>164</v>
      </c>
      <c r="D722" s="133">
        <v>149</v>
      </c>
    </row>
    <row r="723" spans="1:4" s="129" customFormat="1" ht="30" customHeight="1">
      <c r="A723" s="125" t="s">
        <v>2017</v>
      </c>
      <c r="B723" s="126"/>
      <c r="C723" s="127" t="s">
        <v>2018</v>
      </c>
      <c r="D723" s="128"/>
    </row>
    <row r="724" spans="1:4" s="129" customFormat="1" ht="30" customHeight="1">
      <c r="A724" s="130"/>
      <c r="B724" s="131">
        <v>565</v>
      </c>
      <c r="C724" s="132" t="s">
        <v>2019</v>
      </c>
      <c r="D724" s="133">
        <v>196</v>
      </c>
    </row>
    <row r="725" spans="1:4" s="129" customFormat="1" ht="30" customHeight="1">
      <c r="A725" s="130"/>
      <c r="B725" s="131">
        <v>566</v>
      </c>
      <c r="C725" s="132" t="s">
        <v>2020</v>
      </c>
      <c r="D725" s="133">
        <v>185</v>
      </c>
    </row>
    <row r="726" spans="1:4" s="129" customFormat="1" ht="30" customHeight="1">
      <c r="A726" s="130"/>
      <c r="B726" s="131">
        <v>567</v>
      </c>
      <c r="C726" s="132" t="s">
        <v>2021</v>
      </c>
      <c r="D726" s="133">
        <v>185</v>
      </c>
    </row>
    <row r="727" spans="1:4" s="129" customFormat="1" ht="30" customHeight="1">
      <c r="A727" s="130"/>
      <c r="B727" s="131">
        <v>568</v>
      </c>
      <c r="C727" s="132" t="s">
        <v>2022</v>
      </c>
      <c r="D727" s="133">
        <v>228</v>
      </c>
    </row>
    <row r="728" spans="1:4" s="129" customFormat="1" ht="30" customHeight="1">
      <c r="A728" s="130"/>
      <c r="B728" s="131">
        <v>569</v>
      </c>
      <c r="C728" s="132" t="s">
        <v>164</v>
      </c>
      <c r="D728" s="133">
        <v>160</v>
      </c>
    </row>
    <row r="729" spans="1:4" s="129" customFormat="1" ht="30" customHeight="1">
      <c r="A729" s="125" t="s">
        <v>2023</v>
      </c>
      <c r="B729" s="126"/>
      <c r="C729" s="127" t="s">
        <v>2024</v>
      </c>
      <c r="D729" s="128"/>
    </row>
    <row r="730" spans="1:4" s="129" customFormat="1" ht="30" customHeight="1">
      <c r="A730" s="130"/>
      <c r="B730" s="131">
        <v>570</v>
      </c>
      <c r="C730" s="132" t="s">
        <v>2025</v>
      </c>
      <c r="D730" s="133">
        <v>179</v>
      </c>
    </row>
    <row r="731" spans="1:4" s="129" customFormat="1" ht="30" customHeight="1">
      <c r="A731" s="130"/>
      <c r="B731" s="131">
        <v>571</v>
      </c>
      <c r="C731" s="132" t="s">
        <v>164</v>
      </c>
      <c r="D731" s="133">
        <v>143</v>
      </c>
    </row>
    <row r="732" spans="1:4" s="129" customFormat="1" ht="30" customHeight="1">
      <c r="A732" s="125" t="s">
        <v>2026</v>
      </c>
      <c r="B732" s="126">
        <v>572</v>
      </c>
      <c r="C732" s="127" t="s">
        <v>2027</v>
      </c>
      <c r="D732" s="128">
        <v>217</v>
      </c>
    </row>
    <row r="733" spans="1:4" s="129" customFormat="1" ht="30" customHeight="1">
      <c r="A733" s="125" t="s">
        <v>2028</v>
      </c>
      <c r="B733" s="126"/>
      <c r="C733" s="127" t="s">
        <v>2029</v>
      </c>
      <c r="D733" s="128"/>
    </row>
    <row r="734" spans="1:4" s="129" customFormat="1" ht="30" customHeight="1">
      <c r="A734" s="130"/>
      <c r="B734" s="131">
        <v>573</v>
      </c>
      <c r="C734" s="132" t="s">
        <v>2030</v>
      </c>
      <c r="D734" s="133">
        <v>163</v>
      </c>
    </row>
    <row r="735" spans="1:4" s="129" customFormat="1" ht="30" customHeight="1">
      <c r="A735" s="130"/>
      <c r="B735" s="131">
        <v>574</v>
      </c>
      <c r="C735" s="132" t="s">
        <v>164</v>
      </c>
      <c r="D735" s="133">
        <v>87</v>
      </c>
    </row>
    <row r="736" spans="1:4" s="129" customFormat="1" ht="30" customHeight="1">
      <c r="A736" s="125" t="s">
        <v>2031</v>
      </c>
      <c r="B736" s="126">
        <v>575</v>
      </c>
      <c r="C736" s="127" t="s">
        <v>2032</v>
      </c>
      <c r="D736" s="128">
        <v>208</v>
      </c>
    </row>
    <row r="737" spans="1:4" s="129" customFormat="1" ht="30" customHeight="1">
      <c r="A737" s="125" t="s">
        <v>2033</v>
      </c>
      <c r="B737" s="126"/>
      <c r="C737" s="127" t="s">
        <v>2034</v>
      </c>
      <c r="D737" s="128"/>
    </row>
    <row r="738" spans="1:4" s="129" customFormat="1" ht="30" customHeight="1">
      <c r="A738" s="130"/>
      <c r="B738" s="131">
        <v>576</v>
      </c>
      <c r="C738" s="132" t="s">
        <v>2035</v>
      </c>
      <c r="D738" s="133">
        <v>226</v>
      </c>
    </row>
    <row r="739" spans="1:4" s="129" customFormat="1" ht="30" customHeight="1">
      <c r="A739" s="130"/>
      <c r="B739" s="131">
        <v>577</v>
      </c>
      <c r="C739" s="132" t="s">
        <v>164</v>
      </c>
      <c r="D739" s="133">
        <v>130</v>
      </c>
    </row>
    <row r="740" spans="1:4" s="129" customFormat="1" ht="30" customHeight="1">
      <c r="A740" s="125" t="s">
        <v>2036</v>
      </c>
      <c r="B740" s="126"/>
      <c r="C740" s="127" t="s">
        <v>2037</v>
      </c>
      <c r="D740" s="128"/>
    </row>
    <row r="741" spans="1:4" s="129" customFormat="1" ht="30" customHeight="1">
      <c r="A741" s="130"/>
      <c r="B741" s="131">
        <v>578</v>
      </c>
      <c r="C741" s="132" t="s">
        <v>2038</v>
      </c>
      <c r="D741" s="133">
        <v>210</v>
      </c>
    </row>
    <row r="742" spans="1:4" s="129" customFormat="1" ht="30" customHeight="1">
      <c r="A742" s="130"/>
      <c r="B742" s="131">
        <v>579</v>
      </c>
      <c r="C742" s="132" t="s">
        <v>2039</v>
      </c>
      <c r="D742" s="133">
        <v>160</v>
      </c>
    </row>
    <row r="743" spans="1:4" s="129" customFormat="1" ht="30" customHeight="1">
      <c r="A743" s="130"/>
      <c r="B743" s="131">
        <v>580</v>
      </c>
      <c r="C743" s="132" t="s">
        <v>164</v>
      </c>
      <c r="D743" s="133">
        <v>91</v>
      </c>
    </row>
    <row r="744" spans="1:4" s="129" customFormat="1" ht="30" customHeight="1">
      <c r="A744" s="125" t="s">
        <v>2040</v>
      </c>
      <c r="B744" s="126"/>
      <c r="C744" s="127" t="s">
        <v>2041</v>
      </c>
      <c r="D744" s="128"/>
    </row>
    <row r="745" spans="1:4" s="129" customFormat="1" ht="30" customHeight="1">
      <c r="A745" s="130"/>
      <c r="B745" s="131">
        <v>581</v>
      </c>
      <c r="C745" s="132" t="s">
        <v>2042</v>
      </c>
      <c r="D745" s="133">
        <v>246</v>
      </c>
    </row>
    <row r="746" spans="1:4" s="129" customFormat="1" ht="30" customHeight="1">
      <c r="A746" s="130"/>
      <c r="B746" s="131">
        <v>582</v>
      </c>
      <c r="C746" s="132" t="s">
        <v>164</v>
      </c>
      <c r="D746" s="133">
        <v>138</v>
      </c>
    </row>
    <row r="747" spans="1:4" s="129" customFormat="1" ht="30" customHeight="1">
      <c r="A747" s="125" t="s">
        <v>2043</v>
      </c>
      <c r="B747" s="126"/>
      <c r="C747" s="127" t="s">
        <v>2044</v>
      </c>
      <c r="D747" s="128"/>
    </row>
    <row r="748" spans="1:4" s="129" customFormat="1" ht="30" customHeight="1">
      <c r="A748" s="130"/>
      <c r="B748" s="131">
        <v>583</v>
      </c>
      <c r="C748" s="132" t="s">
        <v>2045</v>
      </c>
      <c r="D748" s="133">
        <v>194</v>
      </c>
    </row>
    <row r="749" spans="1:4" s="129" customFormat="1" ht="30" customHeight="1">
      <c r="A749" s="130"/>
      <c r="B749" s="131">
        <v>584</v>
      </c>
      <c r="C749" s="132" t="s">
        <v>164</v>
      </c>
      <c r="D749" s="133">
        <v>80</v>
      </c>
    </row>
    <row r="750" spans="1:4" s="129" customFormat="1" ht="30" customHeight="1">
      <c r="A750" s="125" t="s">
        <v>2046</v>
      </c>
      <c r="B750" s="126"/>
      <c r="C750" s="127" t="s">
        <v>2047</v>
      </c>
      <c r="D750" s="128"/>
    </row>
    <row r="751" spans="1:4" s="129" customFormat="1" ht="30" customHeight="1">
      <c r="A751" s="130"/>
      <c r="B751" s="131">
        <v>585</v>
      </c>
      <c r="C751" s="132" t="s">
        <v>2048</v>
      </c>
      <c r="D751" s="133">
        <v>190</v>
      </c>
    </row>
    <row r="752" spans="1:4" s="129" customFormat="1" ht="30" customHeight="1">
      <c r="A752" s="130"/>
      <c r="B752" s="131">
        <v>586</v>
      </c>
      <c r="C752" s="132" t="s">
        <v>2049</v>
      </c>
      <c r="D752" s="133">
        <v>194</v>
      </c>
    </row>
    <row r="753" spans="1:4" s="129" customFormat="1" ht="30" customHeight="1">
      <c r="A753" s="130"/>
      <c r="B753" s="131">
        <v>587</v>
      </c>
      <c r="C753" s="132" t="s">
        <v>164</v>
      </c>
      <c r="D753" s="133">
        <v>87</v>
      </c>
    </row>
    <row r="754" spans="1:4" s="129" customFormat="1" ht="30" customHeight="1">
      <c r="A754" s="125" t="s">
        <v>2050</v>
      </c>
      <c r="B754" s="126"/>
      <c r="C754" s="127" t="s">
        <v>2051</v>
      </c>
      <c r="D754" s="128"/>
    </row>
    <row r="755" spans="1:4" s="129" customFormat="1" ht="30" customHeight="1">
      <c r="A755" s="138"/>
      <c r="B755" s="136">
        <v>588</v>
      </c>
      <c r="C755" s="139" t="s">
        <v>2052</v>
      </c>
      <c r="D755" s="133">
        <v>185</v>
      </c>
    </row>
    <row r="756" spans="1:4" s="129" customFormat="1" ht="30" customHeight="1">
      <c r="A756" s="130"/>
      <c r="B756" s="131">
        <v>589</v>
      </c>
      <c r="C756" s="132" t="s">
        <v>2053</v>
      </c>
      <c r="D756" s="133">
        <v>194</v>
      </c>
    </row>
    <row r="757" spans="1:4" s="129" customFormat="1" ht="30" customHeight="1">
      <c r="A757" s="130"/>
      <c r="B757" s="131">
        <v>590</v>
      </c>
      <c r="C757" s="132" t="s">
        <v>164</v>
      </c>
      <c r="D757" s="133">
        <v>89</v>
      </c>
    </row>
    <row r="758" spans="1:4" s="129" customFormat="1" ht="30" customHeight="1">
      <c r="A758" s="125" t="s">
        <v>2054</v>
      </c>
      <c r="B758" s="126"/>
      <c r="C758" s="127" t="s">
        <v>2055</v>
      </c>
      <c r="D758" s="128"/>
    </row>
    <row r="759" spans="1:4" s="129" customFormat="1" ht="30" customHeight="1">
      <c r="A759" s="130"/>
      <c r="B759" s="131">
        <v>591</v>
      </c>
      <c r="C759" s="132" t="s">
        <v>2056</v>
      </c>
      <c r="D759" s="133">
        <v>290</v>
      </c>
    </row>
    <row r="760" spans="1:4" s="129" customFormat="1" ht="30" customHeight="1">
      <c r="A760" s="130"/>
      <c r="B760" s="131">
        <v>592</v>
      </c>
      <c r="C760" s="132" t="s">
        <v>2057</v>
      </c>
      <c r="D760" s="133">
        <v>290</v>
      </c>
    </row>
    <row r="761" spans="1:4" s="129" customFormat="1" ht="30" customHeight="1">
      <c r="A761" s="130"/>
      <c r="B761" s="131">
        <v>593</v>
      </c>
      <c r="C761" s="132" t="s">
        <v>164</v>
      </c>
      <c r="D761" s="133">
        <v>113</v>
      </c>
    </row>
    <row r="762" spans="1:4" s="129" customFormat="1" ht="30" customHeight="1">
      <c r="A762" s="125" t="s">
        <v>2058</v>
      </c>
      <c r="B762" s="126"/>
      <c r="C762" s="127" t="s">
        <v>2059</v>
      </c>
      <c r="D762" s="128"/>
    </row>
    <row r="763" spans="1:4" s="129" customFormat="1" ht="30" customHeight="1">
      <c r="A763" s="130"/>
      <c r="B763" s="131">
        <v>594</v>
      </c>
      <c r="C763" s="132" t="s">
        <v>2060</v>
      </c>
      <c r="D763" s="133">
        <v>164</v>
      </c>
    </row>
    <row r="764" spans="1:4" s="129" customFormat="1" ht="30" customHeight="1">
      <c r="A764" s="130"/>
      <c r="B764" s="131">
        <v>595</v>
      </c>
      <c r="C764" s="132" t="s">
        <v>2061</v>
      </c>
      <c r="D764" s="133">
        <v>185</v>
      </c>
    </row>
    <row r="765" spans="1:4" s="129" customFormat="1" ht="30" customHeight="1">
      <c r="A765" s="130"/>
      <c r="B765" s="131">
        <v>596</v>
      </c>
      <c r="C765" s="132" t="s">
        <v>164</v>
      </c>
      <c r="D765" s="133">
        <v>115</v>
      </c>
    </row>
    <row r="766" spans="1:4" s="129" customFormat="1" ht="30" customHeight="1">
      <c r="A766" s="125" t="s">
        <v>2062</v>
      </c>
      <c r="B766" s="126"/>
      <c r="C766" s="127" t="s">
        <v>2063</v>
      </c>
      <c r="D766" s="128"/>
    </row>
    <row r="767" spans="1:4" s="129" customFormat="1" ht="30" customHeight="1">
      <c r="A767" s="130"/>
      <c r="B767" s="131">
        <v>597</v>
      </c>
      <c r="C767" s="132" t="s">
        <v>2064</v>
      </c>
      <c r="D767" s="133">
        <v>173</v>
      </c>
    </row>
    <row r="768" spans="1:4" s="129" customFormat="1" ht="30" customHeight="1">
      <c r="A768" s="130"/>
      <c r="B768" s="131">
        <v>598</v>
      </c>
      <c r="C768" s="132" t="s">
        <v>164</v>
      </c>
      <c r="D768" s="133">
        <v>138</v>
      </c>
    </row>
    <row r="769" spans="1:4" s="129" customFormat="1" ht="30" customHeight="1">
      <c r="A769" s="125" t="s">
        <v>2065</v>
      </c>
      <c r="B769" s="126"/>
      <c r="C769" s="127" t="s">
        <v>2066</v>
      </c>
      <c r="D769" s="128"/>
    </row>
    <row r="770" spans="1:4" s="129" customFormat="1" ht="30" customHeight="1">
      <c r="A770" s="130"/>
      <c r="B770" s="131">
        <v>599</v>
      </c>
      <c r="C770" s="132" t="s">
        <v>2067</v>
      </c>
      <c r="D770" s="133">
        <v>163</v>
      </c>
    </row>
    <row r="771" spans="1:4" s="129" customFormat="1" ht="30" customHeight="1">
      <c r="A771" s="130"/>
      <c r="B771" s="131">
        <v>600</v>
      </c>
      <c r="C771" s="132" t="s">
        <v>164</v>
      </c>
      <c r="D771" s="133">
        <v>148</v>
      </c>
    </row>
    <row r="772" spans="1:4" s="129" customFormat="1" ht="30" customHeight="1">
      <c r="A772" s="125" t="s">
        <v>2068</v>
      </c>
      <c r="B772" s="126"/>
      <c r="C772" s="127" t="s">
        <v>2069</v>
      </c>
      <c r="D772" s="128"/>
    </row>
    <row r="773" spans="1:4" s="129" customFormat="1" ht="30" customHeight="1">
      <c r="A773" s="130"/>
      <c r="B773" s="131">
        <v>601</v>
      </c>
      <c r="C773" s="132" t="s">
        <v>2070</v>
      </c>
      <c r="D773" s="133">
        <v>233</v>
      </c>
    </row>
    <row r="774" spans="1:4" s="129" customFormat="1" ht="30" customHeight="1">
      <c r="A774" s="130"/>
      <c r="B774" s="131">
        <v>602</v>
      </c>
      <c r="C774" s="132" t="s">
        <v>164</v>
      </c>
      <c r="D774" s="133">
        <v>130</v>
      </c>
    </row>
    <row r="775" spans="1:4" s="129" customFormat="1" ht="30" customHeight="1">
      <c r="A775" s="125" t="s">
        <v>2071</v>
      </c>
      <c r="B775" s="126"/>
      <c r="C775" s="127" t="s">
        <v>2072</v>
      </c>
      <c r="D775" s="128"/>
    </row>
    <row r="776" spans="1:4" s="129" customFormat="1" ht="30" customHeight="1">
      <c r="A776" s="130"/>
      <c r="B776" s="131">
        <v>603</v>
      </c>
      <c r="C776" s="132" t="s">
        <v>2073</v>
      </c>
      <c r="D776" s="133">
        <v>233</v>
      </c>
    </row>
    <row r="777" spans="1:4" s="129" customFormat="1" ht="30" customHeight="1">
      <c r="A777" s="130"/>
      <c r="B777" s="131">
        <v>604</v>
      </c>
      <c r="C777" s="132" t="s">
        <v>164</v>
      </c>
      <c r="D777" s="133">
        <v>134</v>
      </c>
    </row>
    <row r="778" spans="1:4" s="129" customFormat="1" ht="46.15" customHeight="1">
      <c r="A778" s="125" t="s">
        <v>2074</v>
      </c>
      <c r="B778" s="126"/>
      <c r="C778" s="127" t="s">
        <v>2075</v>
      </c>
      <c r="D778" s="128"/>
    </row>
    <row r="779" spans="1:4" s="129" customFormat="1" ht="30" customHeight="1">
      <c r="A779" s="130"/>
      <c r="B779" s="131">
        <v>605</v>
      </c>
      <c r="C779" s="132" t="s">
        <v>2076</v>
      </c>
      <c r="D779" s="133">
        <v>173</v>
      </c>
    </row>
    <row r="780" spans="1:4" s="129" customFormat="1" ht="30" customHeight="1">
      <c r="A780" s="130"/>
      <c r="B780" s="131">
        <v>606</v>
      </c>
      <c r="C780" s="132" t="s">
        <v>2077</v>
      </c>
      <c r="D780" s="133">
        <v>170</v>
      </c>
    </row>
    <row r="781" spans="1:4" s="129" customFormat="1" ht="30" customHeight="1">
      <c r="A781" s="130"/>
      <c r="B781" s="131">
        <v>607</v>
      </c>
      <c r="C781" s="132" t="s">
        <v>328</v>
      </c>
      <c r="D781" s="133">
        <v>292</v>
      </c>
    </row>
    <row r="782" spans="1:4" s="129" customFormat="1" ht="30" customHeight="1">
      <c r="A782" s="130"/>
      <c r="B782" s="131">
        <v>608</v>
      </c>
      <c r="C782" s="132" t="s">
        <v>329</v>
      </c>
      <c r="D782" s="133">
        <v>225</v>
      </c>
    </row>
    <row r="783" spans="1:4" s="129" customFormat="1" ht="30" customHeight="1">
      <c r="A783" s="130"/>
      <c r="B783" s="131">
        <v>609</v>
      </c>
      <c r="C783" s="132" t="s">
        <v>2078</v>
      </c>
      <c r="D783" s="133">
        <v>146</v>
      </c>
    </row>
    <row r="784" spans="1:4" s="129" customFormat="1" ht="30" customHeight="1">
      <c r="A784" s="130"/>
      <c r="B784" s="131">
        <v>610</v>
      </c>
      <c r="C784" s="132" t="s">
        <v>164</v>
      </c>
      <c r="D784" s="133">
        <v>130</v>
      </c>
    </row>
    <row r="785" spans="1:4" s="129" customFormat="1" ht="30" customHeight="1">
      <c r="A785" s="125" t="s">
        <v>2079</v>
      </c>
      <c r="B785" s="126"/>
      <c r="C785" s="127" t="s">
        <v>2080</v>
      </c>
      <c r="D785" s="128"/>
    </row>
    <row r="786" spans="1:4" s="129" customFormat="1" ht="30" customHeight="1">
      <c r="A786" s="130"/>
      <c r="B786" s="131">
        <v>611</v>
      </c>
      <c r="C786" s="132" t="s">
        <v>2081</v>
      </c>
      <c r="D786" s="133">
        <v>342</v>
      </c>
    </row>
    <row r="787" spans="1:4" s="129" customFormat="1" ht="30" customHeight="1">
      <c r="A787" s="130"/>
      <c r="B787" s="131">
        <v>612</v>
      </c>
      <c r="C787" s="132" t="s">
        <v>164</v>
      </c>
      <c r="D787" s="133">
        <v>222</v>
      </c>
    </row>
    <row r="788" spans="1:4" s="129" customFormat="1" ht="30" customHeight="1">
      <c r="A788" s="125" t="s">
        <v>2082</v>
      </c>
      <c r="B788" s="126"/>
      <c r="C788" s="127" t="s">
        <v>2083</v>
      </c>
      <c r="D788" s="128"/>
    </row>
    <row r="789" spans="1:4" s="129" customFormat="1" ht="30" customHeight="1">
      <c r="A789" s="130"/>
      <c r="B789" s="131">
        <v>613</v>
      </c>
      <c r="C789" s="132" t="s">
        <v>2084</v>
      </c>
      <c r="D789" s="133">
        <v>185</v>
      </c>
    </row>
    <row r="790" spans="1:4" s="129" customFormat="1" ht="30" customHeight="1">
      <c r="A790" s="130"/>
      <c r="B790" s="131">
        <v>614</v>
      </c>
      <c r="C790" s="132" t="s">
        <v>2085</v>
      </c>
      <c r="D790" s="133">
        <v>173</v>
      </c>
    </row>
    <row r="791" spans="1:4" s="129" customFormat="1" ht="30" customHeight="1">
      <c r="A791" s="130"/>
      <c r="B791" s="131">
        <v>615</v>
      </c>
      <c r="C791" s="132" t="s">
        <v>2086</v>
      </c>
      <c r="D791" s="133">
        <v>185</v>
      </c>
    </row>
    <row r="792" spans="1:4" s="129" customFormat="1" ht="30" customHeight="1">
      <c r="A792" s="130"/>
      <c r="B792" s="131">
        <v>616</v>
      </c>
      <c r="C792" s="132" t="s">
        <v>164</v>
      </c>
      <c r="D792" s="133">
        <v>145</v>
      </c>
    </row>
    <row r="793" spans="1:4" s="129" customFormat="1" ht="30" customHeight="1">
      <c r="A793" s="125" t="s">
        <v>2087</v>
      </c>
      <c r="B793" s="126"/>
      <c r="C793" s="127" t="s">
        <v>2088</v>
      </c>
      <c r="D793" s="128"/>
    </row>
    <row r="794" spans="1:4" s="129" customFormat="1" ht="30" customHeight="1">
      <c r="A794" s="130"/>
      <c r="B794" s="131">
        <v>617</v>
      </c>
      <c r="C794" s="132" t="s">
        <v>2089</v>
      </c>
      <c r="D794" s="133">
        <v>166</v>
      </c>
    </row>
    <row r="795" spans="1:4" s="129" customFormat="1" ht="30" customHeight="1">
      <c r="A795" s="130"/>
      <c r="B795" s="131">
        <v>618</v>
      </c>
      <c r="C795" s="132" t="s">
        <v>2090</v>
      </c>
      <c r="D795" s="133">
        <v>200</v>
      </c>
    </row>
    <row r="796" spans="1:4" s="129" customFormat="1" ht="30" customHeight="1">
      <c r="A796" s="130"/>
      <c r="B796" s="131">
        <v>619</v>
      </c>
      <c r="C796" s="132" t="s">
        <v>164</v>
      </c>
      <c r="D796" s="133">
        <v>93</v>
      </c>
    </row>
    <row r="797" spans="1:4" s="129" customFormat="1" ht="30" customHeight="1">
      <c r="A797" s="125" t="s">
        <v>2091</v>
      </c>
      <c r="B797" s="126"/>
      <c r="C797" s="127" t="s">
        <v>2092</v>
      </c>
      <c r="D797" s="128"/>
    </row>
    <row r="798" spans="1:4" s="129" customFormat="1" ht="30" customHeight="1">
      <c r="A798" s="130"/>
      <c r="B798" s="131">
        <v>620</v>
      </c>
      <c r="C798" s="132" t="s">
        <v>2093</v>
      </c>
      <c r="D798" s="133">
        <v>223</v>
      </c>
    </row>
    <row r="799" spans="1:4" s="129" customFormat="1" ht="30" customHeight="1">
      <c r="A799" s="130"/>
      <c r="B799" s="131">
        <v>621</v>
      </c>
      <c r="C799" s="132" t="s">
        <v>2094</v>
      </c>
      <c r="D799" s="133">
        <v>223</v>
      </c>
    </row>
    <row r="800" spans="1:4" s="129" customFormat="1" ht="30" customHeight="1">
      <c r="A800" s="130"/>
      <c r="B800" s="131">
        <v>622</v>
      </c>
      <c r="C800" s="132" t="s">
        <v>164</v>
      </c>
      <c r="D800" s="133">
        <v>157</v>
      </c>
    </row>
    <row r="801" spans="1:4" s="129" customFormat="1" ht="30" customHeight="1">
      <c r="A801" s="125" t="s">
        <v>2095</v>
      </c>
      <c r="B801" s="126"/>
      <c r="C801" s="127" t="s">
        <v>2096</v>
      </c>
      <c r="D801" s="128"/>
    </row>
    <row r="802" spans="1:4" s="129" customFormat="1" ht="30" customHeight="1">
      <c r="A802" s="138"/>
      <c r="B802" s="136">
        <v>623</v>
      </c>
      <c r="C802" s="134" t="s">
        <v>2097</v>
      </c>
      <c r="D802" s="133">
        <v>240</v>
      </c>
    </row>
    <row r="803" spans="1:4" s="129" customFormat="1" ht="30" customHeight="1">
      <c r="A803" s="138"/>
      <c r="B803" s="136">
        <v>624</v>
      </c>
      <c r="C803" s="132" t="s">
        <v>164</v>
      </c>
      <c r="D803" s="133">
        <v>220</v>
      </c>
    </row>
    <row r="804" spans="1:4" s="129" customFormat="1" ht="30" customHeight="1">
      <c r="A804" s="125" t="s">
        <v>2098</v>
      </c>
      <c r="B804" s="126"/>
      <c r="C804" s="127" t="s">
        <v>2099</v>
      </c>
      <c r="D804" s="128"/>
    </row>
    <row r="805" spans="1:4" s="129" customFormat="1" ht="30" customHeight="1">
      <c r="A805" s="130"/>
      <c r="B805" s="131">
        <v>625</v>
      </c>
      <c r="C805" s="132" t="s">
        <v>2100</v>
      </c>
      <c r="D805" s="133">
        <v>180</v>
      </c>
    </row>
    <row r="806" spans="1:4" s="129" customFormat="1" ht="30" customHeight="1">
      <c r="A806" s="130"/>
      <c r="B806" s="131">
        <v>626</v>
      </c>
      <c r="C806" s="132" t="s">
        <v>164</v>
      </c>
      <c r="D806" s="133">
        <v>121</v>
      </c>
    </row>
    <row r="807" spans="1:4" s="129" customFormat="1" ht="30" customHeight="1">
      <c r="A807" s="125" t="s">
        <v>2101</v>
      </c>
      <c r="B807" s="126"/>
      <c r="C807" s="127" t="s">
        <v>2102</v>
      </c>
      <c r="D807" s="128"/>
    </row>
    <row r="808" spans="1:4" s="129" customFormat="1" ht="30" customHeight="1">
      <c r="A808" s="130"/>
      <c r="B808" s="131">
        <v>627</v>
      </c>
      <c r="C808" s="132" t="s">
        <v>2103</v>
      </c>
      <c r="D808" s="133">
        <v>185</v>
      </c>
    </row>
    <row r="809" spans="1:4" s="129" customFormat="1" ht="30" customHeight="1">
      <c r="A809" s="130"/>
      <c r="B809" s="131">
        <v>628</v>
      </c>
      <c r="C809" s="132" t="s">
        <v>164</v>
      </c>
      <c r="D809" s="133">
        <v>131</v>
      </c>
    </row>
    <row r="810" spans="1:4" s="129" customFormat="1" ht="30" customHeight="1">
      <c r="A810" s="125" t="s">
        <v>2104</v>
      </c>
      <c r="B810" s="126"/>
      <c r="C810" s="127" t="s">
        <v>2105</v>
      </c>
      <c r="D810" s="128"/>
    </row>
    <row r="811" spans="1:4" s="129" customFormat="1" ht="30" customHeight="1">
      <c r="A811" s="130"/>
      <c r="B811" s="131">
        <v>629</v>
      </c>
      <c r="C811" s="132" t="s">
        <v>2106</v>
      </c>
      <c r="D811" s="133">
        <v>199</v>
      </c>
    </row>
    <row r="812" spans="1:4" s="129" customFormat="1" ht="30" customHeight="1">
      <c r="A812" s="130"/>
      <c r="B812" s="131">
        <v>630</v>
      </c>
      <c r="C812" s="132" t="s">
        <v>164</v>
      </c>
      <c r="D812" s="133">
        <v>180</v>
      </c>
    </row>
    <row r="813" spans="1:4" s="129" customFormat="1" ht="30" customHeight="1">
      <c r="A813" s="125" t="s">
        <v>2107</v>
      </c>
      <c r="B813" s="126"/>
      <c r="C813" s="127" t="s">
        <v>2108</v>
      </c>
      <c r="D813" s="128"/>
    </row>
    <row r="814" spans="1:4" s="129" customFormat="1" ht="30" customHeight="1">
      <c r="A814" s="130"/>
      <c r="B814" s="131">
        <v>631</v>
      </c>
      <c r="C814" s="132" t="s">
        <v>2109</v>
      </c>
      <c r="D814" s="133">
        <v>210</v>
      </c>
    </row>
    <row r="815" spans="1:4" s="129" customFormat="1" ht="30" customHeight="1">
      <c r="A815" s="130"/>
      <c r="B815" s="131">
        <v>632</v>
      </c>
      <c r="C815" s="132" t="s">
        <v>164</v>
      </c>
      <c r="D815" s="133">
        <v>171</v>
      </c>
    </row>
    <row r="816" spans="1:4" s="129" customFormat="1" ht="30" customHeight="1">
      <c r="A816" s="125" t="s">
        <v>2110</v>
      </c>
      <c r="B816" s="126"/>
      <c r="C816" s="127" t="s">
        <v>2111</v>
      </c>
      <c r="D816" s="128"/>
    </row>
    <row r="817" spans="1:4" s="129" customFormat="1" ht="30" customHeight="1">
      <c r="A817" s="130"/>
      <c r="B817" s="131">
        <v>633</v>
      </c>
      <c r="C817" s="132" t="s">
        <v>2112</v>
      </c>
      <c r="D817" s="133">
        <v>138</v>
      </c>
    </row>
    <row r="818" spans="1:4" s="129" customFormat="1" ht="30" customHeight="1">
      <c r="A818" s="130"/>
      <c r="B818" s="131">
        <v>634</v>
      </c>
      <c r="C818" s="132" t="s">
        <v>2113</v>
      </c>
      <c r="D818" s="133">
        <v>220</v>
      </c>
    </row>
    <row r="819" spans="1:4" s="129" customFormat="1" ht="30" customHeight="1">
      <c r="A819" s="130"/>
      <c r="B819" s="131">
        <v>635</v>
      </c>
      <c r="C819" s="132" t="s">
        <v>164</v>
      </c>
      <c r="D819" s="133">
        <v>100</v>
      </c>
    </row>
    <row r="820" spans="1:4" s="129" customFormat="1" ht="30" customHeight="1">
      <c r="A820" s="125" t="s">
        <v>2114</v>
      </c>
      <c r="B820" s="126"/>
      <c r="C820" s="127" t="s">
        <v>2115</v>
      </c>
      <c r="D820" s="128"/>
    </row>
    <row r="821" spans="1:4" s="129" customFormat="1" ht="30" customHeight="1">
      <c r="A821" s="130"/>
      <c r="B821" s="131">
        <v>636</v>
      </c>
      <c r="C821" s="132" t="s">
        <v>2116</v>
      </c>
      <c r="D821" s="133">
        <v>152</v>
      </c>
    </row>
    <row r="822" spans="1:4" s="129" customFormat="1" ht="30" customHeight="1">
      <c r="A822" s="130"/>
      <c r="B822" s="131">
        <v>637</v>
      </c>
      <c r="C822" s="132" t="s">
        <v>2117</v>
      </c>
      <c r="D822" s="133">
        <v>205</v>
      </c>
    </row>
    <row r="823" spans="1:4" s="129" customFormat="1" ht="30" customHeight="1">
      <c r="A823" s="130"/>
      <c r="B823" s="131">
        <v>638</v>
      </c>
      <c r="C823" s="132" t="s">
        <v>164</v>
      </c>
      <c r="D823" s="133">
        <v>108</v>
      </c>
    </row>
    <row r="824" spans="1:4" s="129" customFormat="1" ht="30" customHeight="1">
      <c r="A824" s="125" t="s">
        <v>2118</v>
      </c>
      <c r="B824" s="126"/>
      <c r="C824" s="127" t="s">
        <v>2119</v>
      </c>
      <c r="D824" s="128"/>
    </row>
    <row r="825" spans="1:4" s="129" customFormat="1" ht="30" customHeight="1">
      <c r="A825" s="130"/>
      <c r="B825" s="131">
        <v>639</v>
      </c>
      <c r="C825" s="132" t="s">
        <v>2120</v>
      </c>
      <c r="D825" s="133">
        <v>188</v>
      </c>
    </row>
    <row r="826" spans="1:4" s="129" customFormat="1" ht="30" customHeight="1">
      <c r="A826" s="130"/>
      <c r="B826" s="131">
        <v>640</v>
      </c>
      <c r="C826" s="132" t="s">
        <v>164</v>
      </c>
      <c r="D826" s="133">
        <v>110</v>
      </c>
    </row>
    <row r="827" spans="1:4" s="129" customFormat="1" ht="30" customHeight="1">
      <c r="A827" s="125" t="s">
        <v>2121</v>
      </c>
      <c r="B827" s="126">
        <v>641</v>
      </c>
      <c r="C827" s="127" t="s">
        <v>2122</v>
      </c>
      <c r="D827" s="128">
        <v>152</v>
      </c>
    </row>
    <row r="828" spans="1:4" s="129" customFormat="1" ht="30" customHeight="1">
      <c r="A828" s="125" t="s">
        <v>2123</v>
      </c>
      <c r="B828" s="126"/>
      <c r="C828" s="127" t="s">
        <v>2124</v>
      </c>
      <c r="D828" s="128"/>
    </row>
    <row r="829" spans="1:4" s="129" customFormat="1" ht="30" customHeight="1">
      <c r="A829" s="130"/>
      <c r="B829" s="131">
        <v>642</v>
      </c>
      <c r="C829" s="132" t="s">
        <v>2125</v>
      </c>
      <c r="D829" s="133">
        <v>210</v>
      </c>
    </row>
    <row r="830" spans="1:4" s="129" customFormat="1" ht="30" customHeight="1">
      <c r="A830" s="130"/>
      <c r="B830" s="131">
        <v>643</v>
      </c>
      <c r="C830" s="132" t="s">
        <v>164</v>
      </c>
      <c r="D830" s="133">
        <v>89</v>
      </c>
    </row>
    <row r="831" spans="1:4" s="129" customFormat="1" ht="30" customHeight="1">
      <c r="A831" s="125" t="s">
        <v>2126</v>
      </c>
      <c r="B831" s="126"/>
      <c r="C831" s="127" t="s">
        <v>2127</v>
      </c>
      <c r="D831" s="128"/>
    </row>
    <row r="832" spans="1:4" s="129" customFormat="1" ht="30" customHeight="1">
      <c r="A832" s="130"/>
      <c r="B832" s="131">
        <v>644</v>
      </c>
      <c r="C832" s="132" t="s">
        <v>2128</v>
      </c>
      <c r="D832" s="133">
        <v>176</v>
      </c>
    </row>
    <row r="833" spans="1:4" s="129" customFormat="1" ht="30" customHeight="1">
      <c r="A833" s="130"/>
      <c r="B833" s="131">
        <v>645</v>
      </c>
      <c r="C833" s="132" t="s">
        <v>164</v>
      </c>
      <c r="D833" s="133">
        <v>94</v>
      </c>
    </row>
    <row r="834" spans="1:4" s="129" customFormat="1" ht="30" customHeight="1">
      <c r="A834" s="125" t="s">
        <v>2129</v>
      </c>
      <c r="B834" s="126"/>
      <c r="C834" s="127" t="s">
        <v>2130</v>
      </c>
      <c r="D834" s="128"/>
    </row>
    <row r="835" spans="1:4" s="129" customFormat="1" ht="30" customHeight="1">
      <c r="A835" s="130"/>
      <c r="B835" s="131">
        <v>646</v>
      </c>
      <c r="C835" s="132" t="s">
        <v>2131</v>
      </c>
      <c r="D835" s="133">
        <v>229.6</v>
      </c>
    </row>
    <row r="836" spans="1:4" s="129" customFormat="1" ht="30" customHeight="1">
      <c r="A836" s="130"/>
      <c r="B836" s="131">
        <v>647</v>
      </c>
      <c r="C836" s="132" t="s">
        <v>164</v>
      </c>
      <c r="D836" s="133">
        <v>89.6</v>
      </c>
    </row>
    <row r="837" spans="1:4" s="129" customFormat="1" ht="30" customHeight="1">
      <c r="A837" s="125" t="s">
        <v>2132</v>
      </c>
      <c r="B837" s="126"/>
      <c r="C837" s="127" t="s">
        <v>2133</v>
      </c>
      <c r="D837" s="128"/>
    </row>
    <row r="838" spans="1:4" s="129" customFormat="1" ht="30" customHeight="1">
      <c r="A838" s="130"/>
      <c r="B838" s="131">
        <v>648</v>
      </c>
      <c r="C838" s="132" t="s">
        <v>2134</v>
      </c>
      <c r="D838" s="133">
        <v>205</v>
      </c>
    </row>
    <row r="839" spans="1:4" s="129" customFormat="1" ht="30" customHeight="1">
      <c r="A839" s="130"/>
      <c r="B839" s="131">
        <v>649</v>
      </c>
      <c r="C839" s="132" t="s">
        <v>164</v>
      </c>
      <c r="D839" s="133">
        <v>80</v>
      </c>
    </row>
    <row r="840" spans="1:4" s="129" customFormat="1" ht="30" customHeight="1">
      <c r="A840" s="125" t="s">
        <v>2135</v>
      </c>
      <c r="B840" s="126">
        <v>650</v>
      </c>
      <c r="C840" s="127" t="s">
        <v>2136</v>
      </c>
      <c r="D840" s="128">
        <v>185</v>
      </c>
    </row>
    <row r="841" spans="1:4" s="129" customFormat="1" ht="30" customHeight="1">
      <c r="A841" s="125" t="s">
        <v>2137</v>
      </c>
      <c r="B841" s="126"/>
      <c r="C841" s="127" t="s">
        <v>2138</v>
      </c>
      <c r="D841" s="128"/>
    </row>
    <row r="842" spans="1:4" s="129" customFormat="1" ht="30" customHeight="1">
      <c r="A842" s="130"/>
      <c r="B842" s="131">
        <v>651</v>
      </c>
      <c r="C842" s="132" t="s">
        <v>2139</v>
      </c>
      <c r="D842" s="133">
        <v>163</v>
      </c>
    </row>
    <row r="843" spans="1:4" s="129" customFormat="1" ht="30" customHeight="1">
      <c r="A843" s="130"/>
      <c r="B843" s="131">
        <v>652</v>
      </c>
      <c r="C843" s="132" t="s">
        <v>164</v>
      </c>
      <c r="D843" s="133">
        <v>120</v>
      </c>
    </row>
    <row r="844" spans="1:4" s="129" customFormat="1" ht="30" customHeight="1">
      <c r="A844" s="125" t="s">
        <v>2140</v>
      </c>
      <c r="B844" s="126"/>
      <c r="C844" s="127" t="s">
        <v>2141</v>
      </c>
      <c r="D844" s="128"/>
    </row>
    <row r="845" spans="1:4" s="129" customFormat="1" ht="30" customHeight="1">
      <c r="A845" s="130"/>
      <c r="B845" s="131">
        <v>653</v>
      </c>
      <c r="C845" s="132" t="s">
        <v>2142</v>
      </c>
      <c r="D845" s="133">
        <v>228</v>
      </c>
    </row>
    <row r="846" spans="1:4" s="129" customFormat="1" ht="30" customHeight="1">
      <c r="A846" s="130"/>
      <c r="B846" s="131">
        <v>654</v>
      </c>
      <c r="C846" s="132" t="s">
        <v>2143</v>
      </c>
      <c r="D846" s="133">
        <v>228</v>
      </c>
    </row>
    <row r="847" spans="1:4" s="129" customFormat="1" ht="30" customHeight="1">
      <c r="A847" s="130"/>
      <c r="B847" s="131">
        <v>655</v>
      </c>
      <c r="C847" s="132" t="s">
        <v>2144</v>
      </c>
      <c r="D847" s="133">
        <v>228</v>
      </c>
    </row>
    <row r="848" spans="1:4" s="129" customFormat="1" ht="30" customHeight="1">
      <c r="A848" s="130"/>
      <c r="B848" s="131">
        <v>656</v>
      </c>
      <c r="C848" s="132" t="s">
        <v>2145</v>
      </c>
      <c r="D848" s="133">
        <v>228</v>
      </c>
    </row>
    <row r="849" spans="1:4" s="129" customFormat="1" ht="30" customHeight="1">
      <c r="A849" s="130"/>
      <c r="B849" s="131">
        <v>657</v>
      </c>
      <c r="C849" s="132" t="s">
        <v>164</v>
      </c>
      <c r="D849" s="133">
        <v>168</v>
      </c>
    </row>
    <row r="850" spans="1:4" s="129" customFormat="1" ht="30" customHeight="1">
      <c r="A850" s="125" t="s">
        <v>2146</v>
      </c>
      <c r="B850" s="126">
        <v>658</v>
      </c>
      <c r="C850" s="127" t="s">
        <v>2147</v>
      </c>
      <c r="D850" s="128">
        <v>130</v>
      </c>
    </row>
    <row r="851" spans="1:4" s="129" customFormat="1" ht="30" customHeight="1">
      <c r="A851" s="125" t="s">
        <v>2148</v>
      </c>
      <c r="B851" s="126"/>
      <c r="C851" s="127" t="s">
        <v>2149</v>
      </c>
      <c r="D851" s="128"/>
    </row>
    <row r="852" spans="1:4" s="129" customFormat="1" ht="30" customHeight="1">
      <c r="A852" s="130"/>
      <c r="B852" s="131">
        <v>659</v>
      </c>
      <c r="C852" s="132" t="s">
        <v>2150</v>
      </c>
      <c r="D852" s="133">
        <v>228</v>
      </c>
    </row>
    <row r="853" spans="1:4" s="129" customFormat="1" ht="30" customHeight="1">
      <c r="A853" s="130"/>
      <c r="B853" s="131">
        <v>660</v>
      </c>
      <c r="C853" s="132" t="s">
        <v>164</v>
      </c>
      <c r="D853" s="133">
        <v>125</v>
      </c>
    </row>
    <row r="854" spans="1:4" s="129" customFormat="1" ht="30" customHeight="1">
      <c r="A854" s="125" t="s">
        <v>2151</v>
      </c>
      <c r="B854" s="126"/>
      <c r="C854" s="127" t="s">
        <v>2152</v>
      </c>
      <c r="D854" s="128"/>
    </row>
    <row r="855" spans="1:4" s="129" customFormat="1" ht="30" customHeight="1">
      <c r="A855" s="130"/>
      <c r="B855" s="131">
        <v>661</v>
      </c>
      <c r="C855" s="132" t="s">
        <v>2153</v>
      </c>
      <c r="D855" s="133">
        <v>125</v>
      </c>
    </row>
    <row r="856" spans="1:4" s="129" customFormat="1" ht="30" customHeight="1">
      <c r="A856" s="130"/>
      <c r="B856" s="131">
        <v>662</v>
      </c>
      <c r="C856" s="132" t="s">
        <v>164</v>
      </c>
      <c r="D856" s="133">
        <v>90</v>
      </c>
    </row>
    <row r="857" spans="1:4" s="129" customFormat="1" ht="30" customHeight="1">
      <c r="A857" s="125" t="s">
        <v>2154</v>
      </c>
      <c r="B857" s="126"/>
      <c r="C857" s="127" t="s">
        <v>2155</v>
      </c>
      <c r="D857" s="128"/>
    </row>
    <row r="858" spans="1:4" s="129" customFormat="1" ht="30" customHeight="1">
      <c r="A858" s="130"/>
      <c r="B858" s="131">
        <v>663</v>
      </c>
      <c r="C858" s="132" t="s">
        <v>2156</v>
      </c>
      <c r="D858" s="133">
        <v>163</v>
      </c>
    </row>
    <row r="859" spans="1:4" s="129" customFormat="1" ht="30" customHeight="1">
      <c r="A859" s="130"/>
      <c r="B859" s="131">
        <v>664</v>
      </c>
      <c r="C859" s="132" t="s">
        <v>164</v>
      </c>
      <c r="D859" s="133">
        <v>80</v>
      </c>
    </row>
    <row r="860" spans="1:4" s="129" customFormat="1" ht="30" customHeight="1">
      <c r="A860" s="125" t="s">
        <v>2157</v>
      </c>
      <c r="B860" s="126"/>
      <c r="C860" s="127" t="s">
        <v>2158</v>
      </c>
      <c r="D860" s="128"/>
    </row>
    <row r="861" spans="1:4" s="129" customFormat="1" ht="30" customHeight="1">
      <c r="A861" s="130"/>
      <c r="B861" s="131">
        <v>665</v>
      </c>
      <c r="C861" s="132" t="s">
        <v>2159</v>
      </c>
      <c r="D861" s="133">
        <v>205</v>
      </c>
    </row>
    <row r="862" spans="1:4" s="129" customFormat="1" ht="30" customHeight="1">
      <c r="A862" s="130"/>
      <c r="B862" s="131">
        <v>666</v>
      </c>
      <c r="C862" s="132" t="s">
        <v>164</v>
      </c>
      <c r="D862" s="133">
        <v>114</v>
      </c>
    </row>
    <row r="863" spans="1:4" s="129" customFormat="1" ht="30" customHeight="1">
      <c r="A863" s="125" t="s">
        <v>2160</v>
      </c>
      <c r="B863" s="126"/>
      <c r="C863" s="127" t="s">
        <v>2161</v>
      </c>
      <c r="D863" s="128"/>
    </row>
    <row r="864" spans="1:4" s="129" customFormat="1" ht="30" customHeight="1">
      <c r="A864" s="130"/>
      <c r="B864" s="131">
        <v>667</v>
      </c>
      <c r="C864" s="132" t="s">
        <v>2162</v>
      </c>
      <c r="D864" s="133">
        <v>185</v>
      </c>
    </row>
    <row r="865" spans="1:4" s="129" customFormat="1" ht="30" customHeight="1">
      <c r="A865" s="130"/>
      <c r="B865" s="131">
        <v>668</v>
      </c>
      <c r="C865" s="132" t="s">
        <v>164</v>
      </c>
      <c r="D865" s="133">
        <v>90</v>
      </c>
    </row>
    <row r="866" spans="1:4" s="129" customFormat="1" ht="30" customHeight="1">
      <c r="A866" s="125" t="s">
        <v>2163</v>
      </c>
      <c r="B866" s="126">
        <v>669</v>
      </c>
      <c r="C866" s="127" t="s">
        <v>2164</v>
      </c>
      <c r="D866" s="128">
        <v>150</v>
      </c>
    </row>
    <row r="867" spans="1:4" s="129" customFormat="1" ht="30" customHeight="1">
      <c r="A867" s="125" t="s">
        <v>2165</v>
      </c>
      <c r="B867" s="126"/>
      <c r="C867" s="127" t="s">
        <v>2166</v>
      </c>
      <c r="D867" s="128"/>
    </row>
    <row r="868" spans="1:4" s="129" customFormat="1" ht="30" customHeight="1">
      <c r="A868" s="130"/>
      <c r="B868" s="131">
        <v>670</v>
      </c>
      <c r="C868" s="132" t="s">
        <v>2167</v>
      </c>
      <c r="D868" s="133">
        <v>163</v>
      </c>
    </row>
    <row r="869" spans="1:4" s="129" customFormat="1" ht="30" customHeight="1">
      <c r="A869" s="130"/>
      <c r="B869" s="131">
        <v>671</v>
      </c>
      <c r="C869" s="132" t="s">
        <v>2168</v>
      </c>
      <c r="D869" s="133">
        <v>154</v>
      </c>
    </row>
    <row r="870" spans="1:4" s="129" customFormat="1" ht="30" customHeight="1">
      <c r="A870" s="130"/>
      <c r="B870" s="131">
        <v>672</v>
      </c>
      <c r="C870" s="132" t="s">
        <v>164</v>
      </c>
      <c r="D870" s="133">
        <v>132</v>
      </c>
    </row>
    <row r="871" spans="1:4" s="129" customFormat="1" ht="30" customHeight="1">
      <c r="A871" s="125" t="s">
        <v>2169</v>
      </c>
      <c r="B871" s="126"/>
      <c r="C871" s="127" t="s">
        <v>2170</v>
      </c>
      <c r="D871" s="128"/>
    </row>
    <row r="872" spans="1:4" s="129" customFormat="1" ht="30" customHeight="1">
      <c r="A872" s="130"/>
      <c r="B872" s="131">
        <v>673</v>
      </c>
      <c r="C872" s="132" t="s">
        <v>2171</v>
      </c>
      <c r="D872" s="133">
        <v>160</v>
      </c>
    </row>
    <row r="873" spans="1:4" s="129" customFormat="1" ht="30" customHeight="1">
      <c r="A873" s="130"/>
      <c r="B873" s="131">
        <v>674</v>
      </c>
      <c r="C873" s="132" t="s">
        <v>164</v>
      </c>
      <c r="D873" s="133">
        <v>99</v>
      </c>
    </row>
    <row r="874" spans="1:4" s="129" customFormat="1" ht="30" customHeight="1">
      <c r="A874" s="125" t="s">
        <v>2172</v>
      </c>
      <c r="B874" s="126"/>
      <c r="C874" s="127" t="s">
        <v>2173</v>
      </c>
      <c r="D874" s="128"/>
    </row>
    <row r="875" spans="1:4" s="129" customFormat="1" ht="30" customHeight="1">
      <c r="A875" s="130"/>
      <c r="B875" s="131">
        <v>675</v>
      </c>
      <c r="C875" s="132" t="s">
        <v>2174</v>
      </c>
      <c r="D875" s="133">
        <v>163</v>
      </c>
    </row>
    <row r="876" spans="1:4" s="129" customFormat="1" ht="30" customHeight="1">
      <c r="A876" s="130"/>
      <c r="B876" s="131">
        <v>676</v>
      </c>
      <c r="C876" s="132" t="s">
        <v>164</v>
      </c>
      <c r="D876" s="133">
        <v>104</v>
      </c>
    </row>
    <row r="877" spans="1:4" s="129" customFormat="1" ht="30" customHeight="1">
      <c r="A877" s="125" t="s">
        <v>2175</v>
      </c>
      <c r="B877" s="126"/>
      <c r="C877" s="127" t="s">
        <v>2176</v>
      </c>
      <c r="D877" s="128"/>
    </row>
    <row r="878" spans="1:4" s="129" customFormat="1" ht="30" customHeight="1">
      <c r="A878" s="130"/>
      <c r="B878" s="131">
        <v>677</v>
      </c>
      <c r="C878" s="143" t="s">
        <v>2177</v>
      </c>
      <c r="D878" s="133">
        <v>163</v>
      </c>
    </row>
    <row r="879" spans="1:4" s="129" customFormat="1" ht="30" customHeight="1">
      <c r="A879" s="130"/>
      <c r="B879" s="131">
        <v>678</v>
      </c>
      <c r="C879" s="143" t="s">
        <v>164</v>
      </c>
      <c r="D879" s="133">
        <v>120</v>
      </c>
    </row>
    <row r="880" spans="1:4" s="129" customFormat="1" ht="30" customHeight="1">
      <c r="A880" s="125" t="s">
        <v>2178</v>
      </c>
      <c r="B880" s="126"/>
      <c r="C880" s="127" t="s">
        <v>2179</v>
      </c>
      <c r="D880" s="128"/>
    </row>
    <row r="881" spans="1:4" s="129" customFormat="1" ht="30" customHeight="1">
      <c r="A881" s="130"/>
      <c r="B881" s="131">
        <v>679</v>
      </c>
      <c r="C881" s="143" t="s">
        <v>2180</v>
      </c>
      <c r="D881" s="133">
        <v>163</v>
      </c>
    </row>
    <row r="882" spans="1:4" s="129" customFormat="1" ht="30" customHeight="1">
      <c r="A882" s="130"/>
      <c r="B882" s="131">
        <v>680</v>
      </c>
      <c r="C882" s="143" t="s">
        <v>164</v>
      </c>
      <c r="D882" s="133">
        <v>140</v>
      </c>
    </row>
    <row r="883" spans="1:4" s="129" customFormat="1" ht="30" customHeight="1">
      <c r="A883" s="125" t="s">
        <v>2181</v>
      </c>
      <c r="B883" s="126">
        <v>681</v>
      </c>
      <c r="C883" s="127" t="s">
        <v>2182</v>
      </c>
      <c r="D883" s="128">
        <v>163</v>
      </c>
    </row>
    <row r="884" spans="1:4" s="129" customFormat="1" ht="30" customHeight="1">
      <c r="A884" s="125" t="s">
        <v>2183</v>
      </c>
      <c r="B884" s="126"/>
      <c r="C884" s="127" t="s">
        <v>2184</v>
      </c>
      <c r="D884" s="128"/>
    </row>
    <row r="885" spans="1:4" s="129" customFormat="1" ht="30" customHeight="1">
      <c r="A885" s="130"/>
      <c r="B885" s="131">
        <v>682</v>
      </c>
      <c r="C885" s="132" t="s">
        <v>2185</v>
      </c>
      <c r="D885" s="133">
        <v>201</v>
      </c>
    </row>
    <row r="886" spans="1:4" s="129" customFormat="1" ht="30" customHeight="1">
      <c r="A886" s="130"/>
      <c r="B886" s="131">
        <v>683</v>
      </c>
      <c r="C886" s="132" t="s">
        <v>2186</v>
      </c>
      <c r="D886" s="133">
        <v>163</v>
      </c>
    </row>
    <row r="887" spans="1:4" s="129" customFormat="1" ht="30" customHeight="1">
      <c r="A887" s="130"/>
      <c r="B887" s="131">
        <v>684</v>
      </c>
      <c r="C887" s="132" t="s">
        <v>2187</v>
      </c>
      <c r="D887" s="133">
        <v>163</v>
      </c>
    </row>
    <row r="888" spans="1:4" s="129" customFormat="1" ht="30" customHeight="1">
      <c r="A888" s="130"/>
      <c r="B888" s="131">
        <v>685</v>
      </c>
      <c r="C888" s="132" t="s">
        <v>2188</v>
      </c>
      <c r="D888" s="133">
        <v>163</v>
      </c>
    </row>
    <row r="889" spans="1:4" s="129" customFormat="1" ht="30" customHeight="1">
      <c r="A889" s="130"/>
      <c r="B889" s="131">
        <v>686</v>
      </c>
      <c r="C889" s="132" t="s">
        <v>164</v>
      </c>
      <c r="D889" s="133">
        <v>120</v>
      </c>
    </row>
    <row r="890" spans="1:4" s="129" customFormat="1" ht="30" customHeight="1">
      <c r="A890" s="125" t="s">
        <v>2189</v>
      </c>
      <c r="B890" s="126">
        <v>687</v>
      </c>
      <c r="C890" s="127" t="s">
        <v>2190</v>
      </c>
      <c r="D890" s="128">
        <v>119</v>
      </c>
    </row>
    <row r="891" spans="1:4" s="129" customFormat="1" ht="30" customHeight="1">
      <c r="A891" s="125" t="s">
        <v>2191</v>
      </c>
      <c r="B891" s="126">
        <v>688</v>
      </c>
      <c r="C891" s="127" t="s">
        <v>2192</v>
      </c>
      <c r="D891" s="128">
        <v>228</v>
      </c>
    </row>
    <row r="892" spans="1:4" s="129" customFormat="1" ht="30" customHeight="1" thickBot="1">
      <c r="A892" s="144" t="s">
        <v>2193</v>
      </c>
      <c r="B892" s="145">
        <v>689</v>
      </c>
      <c r="C892" s="146" t="s">
        <v>2194</v>
      </c>
      <c r="D892" s="147">
        <v>221</v>
      </c>
    </row>
    <row r="893" spans="1:4" s="129" customFormat="1" ht="31.15" customHeight="1" thickTop="1">
      <c r="A893" s="148" t="s">
        <v>2195</v>
      </c>
      <c r="B893" s="149"/>
      <c r="C893" s="150"/>
      <c r="D893" s="151"/>
    </row>
    <row r="894" spans="1:4" s="152" customFormat="1" ht="27.6" customHeight="1">
      <c r="A894" s="253" t="s">
        <v>2196</v>
      </c>
      <c r="B894" s="254"/>
      <c r="C894" s="254"/>
      <c r="D894" s="255"/>
    </row>
    <row r="895" spans="1:4" s="152" customFormat="1" ht="37.9" customHeight="1">
      <c r="A895" s="256" t="s">
        <v>2197</v>
      </c>
      <c r="B895" s="257"/>
      <c r="C895" s="257"/>
      <c r="D895" s="258"/>
    </row>
    <row r="896" spans="1:4" s="152" customFormat="1" ht="31.9" customHeight="1">
      <c r="A896" s="256" t="s">
        <v>2198</v>
      </c>
      <c r="B896" s="257"/>
      <c r="C896" s="257"/>
      <c r="D896" s="258"/>
    </row>
    <row r="897" spans="1:5" s="152" customFormat="1" ht="35.450000000000003" customHeight="1" thickBot="1">
      <c r="A897" s="259" t="s">
        <v>2199</v>
      </c>
      <c r="B897" s="260"/>
      <c r="C897" s="260"/>
      <c r="D897" s="260"/>
      <c r="E897" s="153"/>
    </row>
    <row r="898" spans="1:5" s="47" customFormat="1" ht="27.75" customHeight="1" thickTop="1">
      <c r="A898" s="45"/>
      <c r="B898" s="45"/>
      <c r="C898" s="48"/>
      <c r="D898" s="49"/>
    </row>
    <row r="899" spans="1:5" s="53" customFormat="1" ht="63.75" hidden="1" customHeight="1">
      <c r="A899" s="50"/>
      <c r="B899" s="51"/>
      <c r="C899" s="48" t="s">
        <v>361</v>
      </c>
      <c r="D899" s="52"/>
      <c r="E899" s="47"/>
    </row>
    <row r="900" spans="1:5" s="53" customFormat="1" ht="63.75" hidden="1" customHeight="1">
      <c r="A900" s="50"/>
      <c r="B900" s="51"/>
      <c r="C900" s="48" t="s">
        <v>362</v>
      </c>
      <c r="D900" s="52"/>
      <c r="E900" s="47"/>
    </row>
    <row r="901" spans="1:5" s="53" customFormat="1" ht="63.75" hidden="1" customHeight="1">
      <c r="A901" s="50"/>
      <c r="B901" s="51" t="s">
        <v>363</v>
      </c>
      <c r="C901" s="48" t="s">
        <v>363</v>
      </c>
      <c r="D901" s="54"/>
      <c r="E901" s="47"/>
    </row>
  </sheetData>
  <mergeCells count="8">
    <mergeCell ref="A894:D894"/>
    <mergeCell ref="A895:D895"/>
    <mergeCell ref="A896:D896"/>
    <mergeCell ref="A897:D897"/>
    <mergeCell ref="A1:D1"/>
    <mergeCell ref="A3:B3"/>
    <mergeCell ref="C3:C4"/>
    <mergeCell ref="D3:D4"/>
  </mergeCells>
  <phoneticPr fontId="13" type="noConversion"/>
  <printOptions horizontalCentered="1"/>
  <pageMargins left="0.70866141732283516" right="0.70866141732283516" top="0.78740157480315021" bottom="0.55118110236220408" header="0.31496062992126012" footer="0.19685039370078702"/>
  <pageSetup paperSize="0" scale="82" fitToWidth="0" fitToHeight="0" orientation="portrait" horizontalDpi="0" verticalDpi="0" copies="0"/>
  <headerFooter alignWithMargins="0">
    <oddFooter>&amp;C&amp;10&amp;N&amp;8－&amp;10&amp;P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workbookViewId="0">
      <selection activeCell="B3" sqref="B3:B4"/>
    </sheetView>
  </sheetViews>
  <sheetFormatPr defaultColWidth="9" defaultRowHeight="34.9" customHeight="1"/>
  <cols>
    <col min="1" max="1" width="0.5" style="58" customWidth="1"/>
    <col min="2" max="2" width="12.75" style="59" customWidth="1"/>
    <col min="3" max="3" width="50.25" style="60" customWidth="1"/>
    <col min="4" max="4" width="20.75" style="51" customWidth="1"/>
    <col min="5" max="5" width="9" style="58" customWidth="1"/>
    <col min="6" max="16384" width="9" style="58"/>
  </cols>
  <sheetData>
    <row r="1" spans="1:4" s="155" customFormat="1" ht="52.15" customHeight="1">
      <c r="A1" s="267" t="s">
        <v>2200</v>
      </c>
      <c r="B1" s="267"/>
      <c r="C1" s="267"/>
      <c r="D1" s="154"/>
    </row>
    <row r="2" spans="1:4" s="155" customFormat="1" ht="22.15" customHeight="1" thickBot="1">
      <c r="A2" s="268" t="s">
        <v>2201</v>
      </c>
      <c r="B2" s="268"/>
      <c r="C2" s="268"/>
      <c r="D2" s="156"/>
    </row>
    <row r="3" spans="1:4" s="157" customFormat="1" ht="36" customHeight="1" thickTop="1">
      <c r="A3" s="269" t="s">
        <v>2202</v>
      </c>
      <c r="B3" s="271" t="s">
        <v>2203</v>
      </c>
      <c r="C3" s="273" t="s">
        <v>2204</v>
      </c>
    </row>
    <row r="4" spans="1:4" s="157" customFormat="1" ht="36" customHeight="1">
      <c r="A4" s="270"/>
      <c r="B4" s="272"/>
      <c r="C4" s="274"/>
    </row>
    <row r="5" spans="1:4" s="157" customFormat="1" ht="36" customHeight="1">
      <c r="A5" s="158">
        <v>1</v>
      </c>
      <c r="B5" s="159" t="s">
        <v>2205</v>
      </c>
      <c r="C5" s="160">
        <v>251</v>
      </c>
    </row>
    <row r="6" spans="1:4" s="157" customFormat="1" ht="36" customHeight="1">
      <c r="A6" s="158">
        <v>2</v>
      </c>
      <c r="B6" s="159" t="s">
        <v>2206</v>
      </c>
      <c r="C6" s="160">
        <v>185</v>
      </c>
    </row>
    <row r="7" spans="1:4" s="157" customFormat="1" ht="36" customHeight="1">
      <c r="A7" s="158">
        <v>3</v>
      </c>
      <c r="B7" s="159" t="s">
        <v>2207</v>
      </c>
      <c r="C7" s="160">
        <v>182</v>
      </c>
    </row>
    <row r="8" spans="1:4" s="157" customFormat="1" ht="36" customHeight="1">
      <c r="A8" s="158">
        <v>4</v>
      </c>
      <c r="B8" s="159" t="s">
        <v>2208</v>
      </c>
      <c r="C8" s="160">
        <v>267</v>
      </c>
    </row>
    <row r="9" spans="1:4" s="157" customFormat="1" ht="36" customHeight="1">
      <c r="A9" s="158">
        <v>5</v>
      </c>
      <c r="B9" s="159" t="s">
        <v>2209</v>
      </c>
      <c r="C9" s="160">
        <v>175</v>
      </c>
    </row>
    <row r="10" spans="1:4" s="157" customFormat="1" ht="36" customHeight="1">
      <c r="A10" s="158">
        <v>6</v>
      </c>
      <c r="B10" s="159" t="s">
        <v>364</v>
      </c>
      <c r="C10" s="160">
        <v>166</v>
      </c>
    </row>
    <row r="11" spans="1:4" s="157" customFormat="1" ht="36" customHeight="1">
      <c r="A11" s="158">
        <v>7</v>
      </c>
      <c r="B11" s="159" t="s">
        <v>2210</v>
      </c>
      <c r="C11" s="160">
        <v>175</v>
      </c>
    </row>
    <row r="12" spans="1:4" s="157" customFormat="1" ht="36" customHeight="1">
      <c r="A12" s="158">
        <v>8</v>
      </c>
      <c r="B12" s="159" t="s">
        <v>2211</v>
      </c>
      <c r="C12" s="160">
        <v>155</v>
      </c>
    </row>
    <row r="13" spans="1:4" s="157" customFormat="1" ht="36" customHeight="1">
      <c r="A13" s="158">
        <v>9</v>
      </c>
      <c r="B13" s="159" t="s">
        <v>2212</v>
      </c>
      <c r="C13" s="160">
        <v>162</v>
      </c>
    </row>
    <row r="14" spans="1:4" s="157" customFormat="1" ht="36" customHeight="1">
      <c r="A14" s="158">
        <v>10</v>
      </c>
      <c r="B14" s="159" t="s">
        <v>2213</v>
      </c>
      <c r="C14" s="160">
        <v>176</v>
      </c>
    </row>
    <row r="15" spans="1:4" s="157" customFormat="1" ht="36" customHeight="1">
      <c r="A15" s="158">
        <v>11</v>
      </c>
      <c r="B15" s="159" t="s">
        <v>2214</v>
      </c>
      <c r="C15" s="160">
        <v>170</v>
      </c>
    </row>
    <row r="16" spans="1:4" s="157" customFormat="1" ht="36" customHeight="1">
      <c r="A16" s="158">
        <v>12</v>
      </c>
      <c r="B16" s="159" t="s">
        <v>2215</v>
      </c>
      <c r="C16" s="160">
        <v>162</v>
      </c>
    </row>
    <row r="17" spans="1:5" s="157" customFormat="1" ht="36" customHeight="1">
      <c r="A17" s="158">
        <v>13</v>
      </c>
      <c r="B17" s="159" t="s">
        <v>2216</v>
      </c>
      <c r="C17" s="160">
        <v>150</v>
      </c>
    </row>
    <row r="18" spans="1:5" s="157" customFormat="1" ht="36" customHeight="1">
      <c r="A18" s="158">
        <v>14</v>
      </c>
      <c r="B18" s="159" t="s">
        <v>2217</v>
      </c>
      <c r="C18" s="160">
        <v>179</v>
      </c>
    </row>
    <row r="19" spans="1:5" s="157" customFormat="1" ht="36" customHeight="1">
      <c r="A19" s="158">
        <v>15</v>
      </c>
      <c r="B19" s="159" t="s">
        <v>2218</v>
      </c>
      <c r="C19" s="160">
        <v>182</v>
      </c>
    </row>
    <row r="20" spans="1:5" s="157" customFormat="1" ht="36" customHeight="1">
      <c r="A20" s="158">
        <v>16</v>
      </c>
      <c r="B20" s="159" t="s">
        <v>2219</v>
      </c>
      <c r="C20" s="160">
        <v>162</v>
      </c>
    </row>
    <row r="21" spans="1:5" s="157" customFormat="1" ht="36" customHeight="1">
      <c r="A21" s="158">
        <v>17</v>
      </c>
      <c r="B21" s="159" t="s">
        <v>2220</v>
      </c>
      <c r="C21" s="160">
        <v>162</v>
      </c>
    </row>
    <row r="22" spans="1:5" s="157" customFormat="1" ht="36" customHeight="1">
      <c r="A22" s="158">
        <v>18</v>
      </c>
      <c r="B22" s="159" t="s">
        <v>2221</v>
      </c>
      <c r="C22" s="160">
        <v>180</v>
      </c>
    </row>
    <row r="23" spans="1:5" s="157" customFormat="1" ht="36" customHeight="1">
      <c r="A23" s="158">
        <v>19</v>
      </c>
      <c r="B23" s="159" t="s">
        <v>2222</v>
      </c>
      <c r="C23" s="160">
        <v>190</v>
      </c>
    </row>
    <row r="24" spans="1:5" s="157" customFormat="1" ht="36" customHeight="1">
      <c r="A24" s="158">
        <v>20</v>
      </c>
      <c r="B24" s="159" t="s">
        <v>2223</v>
      </c>
      <c r="C24" s="160">
        <v>162</v>
      </c>
    </row>
    <row r="25" spans="1:5" s="157" customFormat="1" ht="36" customHeight="1">
      <c r="A25" s="158">
        <v>21</v>
      </c>
      <c r="B25" s="159" t="s">
        <v>2224</v>
      </c>
      <c r="C25" s="160">
        <v>170</v>
      </c>
    </row>
    <row r="26" spans="1:5" s="157" customFormat="1" ht="36" customHeight="1">
      <c r="A26" s="158">
        <v>22</v>
      </c>
      <c r="B26" s="159" t="s">
        <v>2225</v>
      </c>
      <c r="C26" s="160">
        <v>170</v>
      </c>
    </row>
    <row r="27" spans="1:5" s="157" customFormat="1" ht="36" customHeight="1">
      <c r="A27" s="158">
        <v>23</v>
      </c>
      <c r="B27" s="159" t="s">
        <v>2226</v>
      </c>
      <c r="C27" s="160">
        <v>170</v>
      </c>
    </row>
    <row r="28" spans="1:5" s="162" customFormat="1" ht="36" customHeight="1">
      <c r="A28" s="158">
        <v>24</v>
      </c>
      <c r="B28" s="161" t="s">
        <v>2227</v>
      </c>
      <c r="C28" s="160">
        <v>166</v>
      </c>
      <c r="E28" s="157"/>
    </row>
    <row r="29" spans="1:5" s="157" customFormat="1" ht="36" customHeight="1">
      <c r="A29" s="158">
        <v>25</v>
      </c>
      <c r="B29" s="159" t="s">
        <v>2228</v>
      </c>
      <c r="C29" s="160">
        <v>180</v>
      </c>
    </row>
    <row r="30" spans="1:5" s="162" customFormat="1" ht="36" customHeight="1">
      <c r="A30" s="158">
        <v>26</v>
      </c>
      <c r="B30" s="161" t="s">
        <v>2229</v>
      </c>
      <c r="C30" s="160">
        <v>162</v>
      </c>
      <c r="E30" s="157"/>
    </row>
    <row r="31" spans="1:5" s="157" customFormat="1" ht="36" customHeight="1">
      <c r="A31" s="158">
        <v>27</v>
      </c>
      <c r="B31" s="159" t="s">
        <v>2230</v>
      </c>
      <c r="C31" s="160">
        <v>170</v>
      </c>
    </row>
    <row r="32" spans="1:5" s="157" customFormat="1" ht="36" customHeight="1">
      <c r="A32" s="158">
        <v>28</v>
      </c>
      <c r="B32" s="159" t="s">
        <v>2231</v>
      </c>
      <c r="C32" s="160">
        <v>183</v>
      </c>
    </row>
    <row r="33" spans="1:5" s="157" customFormat="1" ht="36" customHeight="1">
      <c r="A33" s="158">
        <v>29</v>
      </c>
      <c r="B33" s="159" t="s">
        <v>2232</v>
      </c>
      <c r="C33" s="160">
        <v>162</v>
      </c>
    </row>
    <row r="34" spans="1:5" s="157" customFormat="1" ht="36" customHeight="1">
      <c r="A34" s="158">
        <v>30</v>
      </c>
      <c r="B34" s="159" t="s">
        <v>2233</v>
      </c>
      <c r="C34" s="160">
        <v>162</v>
      </c>
    </row>
    <row r="35" spans="1:5" s="157" customFormat="1" ht="36" customHeight="1">
      <c r="A35" s="158">
        <v>31</v>
      </c>
      <c r="B35" s="159" t="s">
        <v>2234</v>
      </c>
      <c r="C35" s="160">
        <v>162</v>
      </c>
    </row>
    <row r="36" spans="1:5" s="162" customFormat="1" ht="36" customHeight="1">
      <c r="A36" s="158">
        <v>32</v>
      </c>
      <c r="B36" s="161" t="s">
        <v>2235</v>
      </c>
      <c r="C36" s="160">
        <v>162</v>
      </c>
      <c r="E36" s="157"/>
    </row>
    <row r="37" spans="1:5" s="157" customFormat="1" ht="36" customHeight="1">
      <c r="A37" s="158">
        <v>33</v>
      </c>
      <c r="B37" s="159" t="s">
        <v>2236</v>
      </c>
      <c r="C37" s="160">
        <v>308</v>
      </c>
    </row>
    <row r="38" spans="1:5" s="157" customFormat="1" ht="36" customHeight="1">
      <c r="A38" s="158">
        <v>34</v>
      </c>
      <c r="B38" s="159" t="s">
        <v>2237</v>
      </c>
      <c r="C38" s="160">
        <v>255</v>
      </c>
    </row>
    <row r="39" spans="1:5" s="157" customFormat="1" ht="36" customHeight="1" thickBot="1">
      <c r="A39" s="163">
        <v>35</v>
      </c>
      <c r="B39" s="164" t="s">
        <v>164</v>
      </c>
      <c r="C39" s="165">
        <v>140</v>
      </c>
    </row>
    <row r="40" spans="1:5" s="157" customFormat="1" ht="37.9" hidden="1" customHeight="1">
      <c r="A40" s="166"/>
      <c r="B40" s="167" t="s">
        <v>2238</v>
      </c>
      <c r="C40" s="168">
        <f>SUM(C5:C39)</f>
        <v>6315</v>
      </c>
    </row>
    <row r="41" spans="1:5" s="157" customFormat="1" ht="37.9" hidden="1" customHeight="1">
      <c r="A41" s="166"/>
      <c r="B41" s="167" t="s">
        <v>2239</v>
      </c>
      <c r="C41" s="169">
        <v>35</v>
      </c>
    </row>
    <row r="42" spans="1:5" s="157" customFormat="1" ht="37.9" hidden="1" customHeight="1">
      <c r="A42" s="170"/>
      <c r="B42" s="171" t="s">
        <v>2240</v>
      </c>
      <c r="C42" s="172">
        <f>C40/C41</f>
        <v>180.42857142857142</v>
      </c>
    </row>
    <row r="43" spans="1:5" s="157" customFormat="1" ht="28.5" hidden="1" customHeight="1" thickTop="1">
      <c r="A43" s="275" t="s">
        <v>2241</v>
      </c>
      <c r="B43" s="275"/>
      <c r="C43" s="275"/>
    </row>
    <row r="44" spans="1:5" s="157" customFormat="1" ht="20.100000000000001" hidden="1" customHeight="1">
      <c r="A44" s="276" t="s">
        <v>2242</v>
      </c>
      <c r="B44" s="276"/>
      <c r="C44" s="276"/>
    </row>
    <row r="45" spans="1:5" s="155" customFormat="1" ht="34.9" hidden="1" customHeight="1">
      <c r="A45" s="277" t="s">
        <v>2243</v>
      </c>
      <c r="B45" s="277"/>
      <c r="C45" s="277"/>
    </row>
    <row r="46" spans="1:5" s="155" customFormat="1" ht="34.9" customHeight="1" thickTop="1">
      <c r="A46" s="173" t="s">
        <v>365</v>
      </c>
      <c r="B46" s="174"/>
      <c r="C46" s="175"/>
    </row>
    <row r="47" spans="1:5" s="155" customFormat="1" ht="34.9" customHeight="1">
      <c r="A47" s="278" t="s">
        <v>2242</v>
      </c>
      <c r="B47" s="279"/>
      <c r="C47" s="280"/>
    </row>
    <row r="48" spans="1:5" s="155" customFormat="1" ht="41.45" customHeight="1" thickBot="1">
      <c r="A48" s="281" t="s">
        <v>2243</v>
      </c>
      <c r="B48" s="282"/>
      <c r="C48" s="283"/>
    </row>
    <row r="49" ht="34.9" customHeight="1" thickTop="1"/>
  </sheetData>
  <mergeCells count="10">
    <mergeCell ref="A43:C43"/>
    <mergeCell ref="A44:C44"/>
    <mergeCell ref="A45:C45"/>
    <mergeCell ref="A47:C47"/>
    <mergeCell ref="A48:C48"/>
    <mergeCell ref="A1:C1"/>
    <mergeCell ref="A2:C2"/>
    <mergeCell ref="A3:A4"/>
    <mergeCell ref="B3:B4"/>
    <mergeCell ref="C3:C4"/>
  </mergeCells>
  <phoneticPr fontId="13" type="noConversion"/>
  <printOptions horizontalCentered="1"/>
  <pageMargins left="0.70000000000000007" right="0.70000000000000007" top="0.75" bottom="0.75" header="0.30000000000000004" footer="0.30000000000000004"/>
  <pageSetup paperSize="9" fitToWidth="0" fitToHeight="0" orientation="portrait" r:id="rId1"/>
  <headerFooter alignWithMargins="0">
    <oddFooter>&amp;C&amp;10&amp;N&amp;8－&amp;10&amp;P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heetViews>
  <sheetFormatPr defaultRowHeight="16.5"/>
  <cols>
    <col min="1" max="1" width="8.875" customWidth="1"/>
    <col min="2" max="2" width="16.25" customWidth="1"/>
    <col min="3" max="7" width="8.875" customWidth="1"/>
    <col min="8" max="8" width="16.625" customWidth="1"/>
    <col min="9" max="9" width="16.5" customWidth="1"/>
    <col min="10" max="10" width="8.875" customWidth="1"/>
  </cols>
  <sheetData/>
  <phoneticPr fontId="13" type="noConversion"/>
  <pageMargins left="0.4" right="0.25" top="0.73" bottom="0.66" header="0.5" footer="0.5"/>
  <pageSetup paperSize="0" scale="110" fitToWidth="0" fitToHeight="0" orientation="portrait" horizontalDpi="0" verticalDpi="0" copies="0"/>
  <headerFooter alignWithMargins="0"/>
  <drawing r:id="rId1"/>
  <legacyDrawing r:id="rId2"/>
  <oleObjects>
    <mc:AlternateContent xmlns:mc="http://schemas.openxmlformats.org/markup-compatibility/2006">
      <mc:Choice Requires="x14">
        <oleObject progId="Word.Document.8" shapeId="1025" r:id="rId3">
          <objectPr defaultSize="0" r:id="rId4">
            <anchor moveWithCells="1" sizeWithCells="1">
              <from>
                <xdr:col>0</xdr:col>
                <xdr:colOff>19050</xdr:colOff>
                <xdr:row>0</xdr:row>
                <xdr:rowOff>0</xdr:rowOff>
              </from>
              <to>
                <xdr:col>7</xdr:col>
                <xdr:colOff>923925</xdr:colOff>
                <xdr:row>42</xdr:row>
                <xdr:rowOff>19050</xdr:rowOff>
              </to>
            </anchor>
          </objectPr>
        </oleObject>
      </mc:Choice>
      <mc:Fallback>
        <oleObject progId="Word.Document.8" shapeId="1025" r:id="rId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已命名的範圍</vt:lpstr>
      </vt:variant>
      <vt:variant>
        <vt:i4>10</vt:i4>
      </vt:variant>
    </vt:vector>
  </HeadingPairs>
  <TitlesOfParts>
    <vt:vector size="22" baseType="lpstr">
      <vt:lpstr>國外出差旅費報告表</vt:lpstr>
      <vt:lpstr>原始憑證黏存單</vt:lpstr>
      <vt:lpstr>附表1-檢核文件</vt:lpstr>
      <vt:lpstr>附表2-生活費支用</vt:lpstr>
      <vt:lpstr>附表3-搭乘外國籍航空</vt:lpstr>
      <vt:lpstr>附表5-支出科目分攤表</vt:lpstr>
      <vt:lpstr>105年適用修訂國外日支表</vt:lpstr>
      <vt:lpstr>105年適用修訂大陸日支表</vt:lpstr>
      <vt:lpstr>國外進修研究補助數額表</vt:lpstr>
      <vt:lpstr>103年適用國外進修研究補助數額表</vt:lpstr>
      <vt:lpstr>1020101前適用修訂亞太地區</vt:lpstr>
      <vt:lpstr>1020101前適用修訂中國大陸</vt:lpstr>
      <vt:lpstr>'1020101前適用修訂中國大陸'!Print_Area</vt:lpstr>
      <vt:lpstr>'103年適用國外進修研究補助數額表'!Print_Area</vt:lpstr>
      <vt:lpstr>'附表1-檢核文件'!Print_Area</vt:lpstr>
      <vt:lpstr>國外進修研究補助數額表!Print_Area</vt:lpstr>
      <vt:lpstr>支出科目分攤表</vt:lpstr>
      <vt:lpstr>生活費支用</vt:lpstr>
      <vt:lpstr>原始憑證黏存單</vt:lpstr>
      <vt:lpstr>國外出差旅費報告表</vt:lpstr>
      <vt:lpstr>搭乘外國籍航空</vt:lpstr>
      <vt:lpstr>檢核文件</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Ru-Wei Chang</cp:lastModifiedBy>
  <cp:lastPrinted>2021-01-31T08:17:17Z</cp:lastPrinted>
  <dcterms:created xsi:type="dcterms:W3CDTF">2013-05-03T03:49:47Z</dcterms:created>
  <dcterms:modified xsi:type="dcterms:W3CDTF">2021-04-28T09:48:33Z</dcterms:modified>
</cp:coreProperties>
</file>